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95" windowWidth="13005" windowHeight="11790" tabRatio="938" activeTab="1"/>
  </bookViews>
  <sheets>
    <sheet name="nas" sheetId="1" r:id="rId1"/>
    <sheet name="sve rekapitulacija" sheetId="2" r:id="rId2"/>
    <sheet name="rekap" sheetId="3" r:id="rId3"/>
    <sheet name="opći" sheetId="4" r:id="rId4"/>
    <sheet name="A.I.pri" sheetId="5" r:id="rId5"/>
    <sheet name="A.II.dem" sheetId="6" r:id="rId6"/>
    <sheet name="A.III.zidarski" sheetId="7" r:id="rId7"/>
    <sheet name="A.IV.izo" sheetId="8" r:id="rId8"/>
    <sheet name="B.I.lim" sheetId="9" r:id="rId9"/>
    <sheet name="B.II.mont" sheetId="10" r:id="rId10"/>
    <sheet name="B.III.fas_brav" sheetId="11" r:id="rId11"/>
    <sheet name="B.V.lič" sheetId="12" r:id="rId12"/>
    <sheet name="B.VI.brav" sheetId="13" r:id="rId13"/>
    <sheet name="B.VII.kam" sheetId="14" r:id="rId14"/>
    <sheet name="nasl. sheme ST " sheetId="15" r:id="rId15"/>
  </sheets>
  <definedNames>
    <definedName name="_xlnm.Print_Area" localSheetId="4">'A.I.pri'!$A$1:$F$37</definedName>
    <definedName name="_xlnm.Print_Area" localSheetId="5">'A.II.dem'!$A$1:$F$261</definedName>
    <definedName name="_xlnm.Print_Area" localSheetId="6">'A.III.zidarski'!$A$1:$F$96</definedName>
    <definedName name="_xlnm.Print_Area" localSheetId="7">'A.IV.izo'!$A$1:$F$114</definedName>
    <definedName name="_xlnm.Print_Area" localSheetId="8">'B.I.lim'!$A$1:$F$74</definedName>
    <definedName name="_xlnm.Print_Area" localSheetId="9">'B.II.mont'!$A$1:$F$67</definedName>
    <definedName name="_xlnm.Print_Area" localSheetId="10">'B.III.fas_brav'!$A$1:$F$297</definedName>
    <definedName name="_xlnm.Print_Area" localSheetId="11">'B.V.lič'!$A$1:$F$54</definedName>
    <definedName name="_xlnm.Print_Area" localSheetId="12">'B.VI.brav'!$A$1:$F$34</definedName>
    <definedName name="_xlnm.Print_Area" localSheetId="13">'B.VII.kam'!$A$1:$F$33</definedName>
    <definedName name="_xlnm.Print_Area" localSheetId="0">'nas'!$A$1:$B$75</definedName>
    <definedName name="_xlnm.Print_Area" localSheetId="3">'opći'!$A$1:$G$54</definedName>
    <definedName name="_xlnm.Print_Area" localSheetId="2">'rekap'!$A$1:$F$40</definedName>
    <definedName name="_xlnm.Print_Titles" localSheetId="4">'A.I.pri'!$A:$F,'A.I.pri'!$2:$5</definedName>
    <definedName name="_xlnm.Print_Titles" localSheetId="5">'A.II.dem'!$A:$F,'A.II.dem'!$2:$6</definedName>
    <definedName name="_xlnm.Print_Titles" localSheetId="6">'A.III.zidarski'!$A:$F,'A.III.zidarski'!$2:$5</definedName>
    <definedName name="_xlnm.Print_Titles" localSheetId="7">'A.IV.izo'!$A:$F,'A.IV.izo'!$2:$5</definedName>
    <definedName name="_xlnm.Print_Titles" localSheetId="8">'B.I.lim'!$A:$F,'B.I.lim'!$2:$5</definedName>
    <definedName name="_xlnm.Print_Titles" localSheetId="9">'B.II.mont'!$A:$F,'B.II.mont'!$2:$5</definedName>
    <definedName name="_xlnm.Print_Titles" localSheetId="10">'B.III.fas_brav'!$A:$F,'B.III.fas_brav'!$2:$5</definedName>
    <definedName name="_xlnm.Print_Titles" localSheetId="11">'B.V.lič'!$A:$F,'B.V.lič'!$2:$5</definedName>
    <definedName name="_xlnm.Print_Titles" localSheetId="12">'B.VI.brav'!$A:$F,'B.VI.brav'!$2:$5</definedName>
    <definedName name="_xlnm.Print_Titles" localSheetId="13">'B.VII.kam'!$A:$F,'B.VII.kam'!$2:$5</definedName>
  </definedNames>
  <calcPr fullCalcOnLoad="1"/>
</workbook>
</file>

<file path=xl/sharedStrings.xml><?xml version="1.0" encoding="utf-8"?>
<sst xmlns="http://schemas.openxmlformats.org/spreadsheetml/2006/main" count="1193" uniqueCount="584">
  <si>
    <t>Tijekom dostave proizvoda (uglavnom na paletama), isti se NIKAKO ne smiju položiti direktno na ploče toplinske izolacije (i hidroizolaciju), već ISKLJUČIVO na prethodno položenu podlogu (daske, ploče od iverice i sl.) preko sloja izolacije.</t>
  </si>
  <si>
    <t xml:space="preserve">Ukoliko se vrši transport materijala i opreme direktno preko sloja toplinsko-izolacijskih ploča, obavezna je postava hodnih staza od dasaka ili ploča od iverica ili sl., preko spomenutog sloja.
Potrebno je poduzeti mjere za sprečavanje oštećenja izolacijskog materijala (izrada privremenih transportnih putova).
</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</si>
  <si>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</si>
  <si>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</si>
  <si>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slučaju  nastalih šteta, radi nepravodobno zaštićene lokacije na kojoj se vrše rušenja i demontaže, sve troškove nastalih šteta snosi izvođač. Izvođač je dužan striktno se držati mjera zaštite na radu.</t>
  </si>
  <si>
    <t>kn</t>
  </si>
  <si>
    <t>jed.</t>
  </si>
  <si>
    <t>kol.</t>
  </si>
  <si>
    <t>jed.cijena</t>
  </si>
  <si>
    <t>ukupno</t>
  </si>
  <si>
    <t>r.b.</t>
  </si>
  <si>
    <t>Investitor:</t>
  </si>
  <si>
    <t>Građevina:</t>
  </si>
  <si>
    <t xml:space="preserve">Sadržaj: </t>
  </si>
  <si>
    <t>Glavni projektant:</t>
  </si>
  <si>
    <t xml:space="preserve">TROŠKOVNIK GRAĐEVINSKO ZANATSKIH RADOVA </t>
  </si>
  <si>
    <t>A.</t>
  </si>
  <si>
    <t>opis stavke</t>
  </si>
  <si>
    <t>B.</t>
  </si>
  <si>
    <t>A.I.</t>
  </si>
  <si>
    <t>B.I.</t>
  </si>
  <si>
    <t>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t>
  </si>
  <si>
    <t xml:space="preserve">HIDROIZOLACIJA
Sve hidroizolaterske radove treba izvesti solidno i stručno držeći se projektne dokumentacije, propisa, opisa iz troškovnika, uputama proizvođača i pravilima dobrog zanata. Prije početka radova izvođač mora ustanoviti kvalitetu podloge na koju se izvodi izolacija i ako nije pogodna za rad mora o tome izvijestiti naručitelja radova kako bi se podloga na vrijeme popravila i pripremila za izvođenje izolacije.
</t>
  </si>
  <si>
    <t xml:space="preserve">HRN EN 14351-1:2006, prozori i vrata - norma za proizvod, izvedbene značajke
HRN EN 12207:2001, prozori i vrata - propusnost zraka
HRN EN 12208:2001, prozori i vrata - vodonepropusnost 
HRN EN 12210:2001+AC:2005, prozori i vrata - otpornost na opterećenje vjetrom
HRN EN ISO 140-3, akustika - mjerenje razine zvuka u zgradama i elementima zgrada
HRN EN ISO 717-1, akustika - određivanje razine zvuka u zgradama
HRN EN 410:1998, staklo u graditeljstvu - određivanje svjetlosnih i sunčanih značajka ostakljenja
HRN EN 572-9:2005, staklo u graditeljstvu - proizvodi od osnovnog natrij-kalcij-silikatnog stakla
HRN D.E1.012, vanjska stolarija
HRN D.E8.193. i 235., vodonepropusnost i hermetičnost
</t>
  </si>
  <si>
    <t xml:space="preserve">Ukoliko ne postoje adekvatni standardi za materijale koji se ugrađuju, obavezno je pribaviti odgovarajući atest kao dokaz kvalitete.
</t>
  </si>
  <si>
    <t xml:space="preserve">Prilikom ugradnje ploča mineralne (kamene)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 
</t>
  </si>
  <si>
    <t>Prilikom ugradnje proizvoda, potrebno je pridržavati se redoslijeda ugradnje pojedinih slojeva konstrukcije danih u projektnoj dokumentaciji, odnosno projektu u odnosu na toplinsku zaštitu i uštedu energije, te prospektnoj dokumentaciji i preporukama od strane proizvođača.</t>
  </si>
  <si>
    <r>
      <t>Obračun se vrši po m</t>
    </r>
    <r>
      <rPr>
        <sz val="9"/>
        <rFont val="Arial"/>
        <family val="2"/>
      </rPr>
      <t>²</t>
    </r>
    <r>
      <rPr>
        <sz val="9"/>
        <rFont val="Calibri"/>
        <family val="2"/>
      </rPr>
      <t xml:space="preserve"> gotove površine. U cijenu stavke uključena je tehnološka razrada svih detalja, priprema podloga, čišćenje zaprljanih podloga vodom pod tlakom i sredstvima / impregnacijama koja propisuje proizvođač, dobava i ugradnja svih opisanih materijala i elemenata, alat i mehanizacija, troškovi radne snage za kompletan rad propisan troškovnikom, troškovi vertikalnog i horizontalnog prijenosa, postava i skidanje potrebne radne skele sa zaštitnom tkaninom, troškovi deponiranja materijala i alata te čišćenje po završetku rada, odvoz i zbrinjavanje smeća, troškove popravke nastalih zbog nepažljive izvedbe ili učinjene štete drugim izvođačima, troškovi zaštite na radu, troškovi atestiranja.</t>
    </r>
  </si>
  <si>
    <r>
      <t xml:space="preserve">Svi materijali za izvedbu hidroizolaterskih radova moraju u pogledu kvalitete odgovarati HR normama koje propisuje </t>
    </r>
    <r>
      <rPr>
        <i/>
        <sz val="9"/>
        <rFont val="Calibri"/>
        <family val="2"/>
      </rPr>
      <t>Tehnički propis o građevnim proizvodima (NN 33/10, 87/10, 146/10, 81/11, 100/11, 130/12, 81/13),</t>
    </r>
    <r>
      <rPr>
        <sz val="9"/>
        <rFont val="Calibri"/>
        <family val="2"/>
      </rPr>
      <t xml:space="preserve"> sukladno HRN EN koja se odnosi na određeni proizvod, a osobito:
</t>
    </r>
  </si>
  <si>
    <t>TROŠKOVNIK GRAĐEVINSKO - OBRTNIČKIH RADOVA</t>
  </si>
  <si>
    <t xml:space="preserve">HRN U.M3 210, bitumenska traka s uloškom jutene tkanine
HRN U.M3 220, neposuti, bitumenom impregnirani ravni krov
HRN U.M3 221, bitumenom obostrano obloženi papir
HRN U.M3.224, vrući premaz
HRN U.M3 226, bitumenska traka s uloškom krovnog kartona
HRN U.M3 227, bitumenizirani stakleni voal
HRN U.M3.229, bitumenom obložena al.folija
HRN U.M3.230, bit. traka s uloškom al.folije
HRN U.M3 231, bit. traka s uloškom staklenog voala
HRN U.M3 232, bitumenizirani krovni karton
HRN U.M3 234, bit. traka s uloškom staklene tkanine
HRN U.M3.240, bit. hidroizolac.materijal s organskom zatvaračem za hladni post.
HRN U.M3 242, hidroizolac. materijal na osnovi bit.emulzija za hladni postupak
HRN U.M3 244, hidroizolac. materijal za topli postupak
HRN U.M3 246, hidroizolac. materijal od mastiksa
HRN U.M3 248, bitumenizirani perforirani stakleni voal
HRN U.M3 300, bit.trake za varenje
</t>
  </si>
  <si>
    <t xml:space="preserve">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
</t>
  </si>
  <si>
    <t xml:space="preserve">Na spoju raznih kvaliteta lima izvesti potrebno galvansko razdvajanje. Izvedba razdvajanja mora biti otporna i postojana na atmosferilije i smrzavanje.
</t>
  </si>
  <si>
    <t>8.</t>
  </si>
  <si>
    <t>Pri radu treba se strogo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</si>
  <si>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Čišćenje i raščišćavanje</t>
  </si>
  <si>
    <t>Priprema gradilišta</t>
  </si>
  <si>
    <t>Svi premazi izvode se najmanje s tri premazivanja i to: osnovnim ili podložnim slojem, zaštitnim premazom i završnim premazom, ako to u troškovniku nije drugačije označeno. Svako od tih premazivanja mora biti čvrsto povezano za podlogu na koju se nanosi.</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</si>
  <si>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t>
  </si>
  <si>
    <t>HRN B.C1.030, B.C8.030, građevinski gips
HRN B.C1.020, B.C8.030, građevinsko vapno
HRN B.C8.015,022 – 026, cement
HRN B.C8.011, portland cement
HRN B.C8.030, pijesak
HRN U.M2.010, U.M2.012, mortovi
HRN U.F2.010, tehički normativi za izvođenje fasaderskih radova</t>
  </si>
  <si>
    <t xml:space="preserve">HRN EN 13707:2005+A1:2008, bitumenske hidroizolacijske krovne trake sa uloškom 
HRN EN 13859-1:2008, podložne trake za prijeklopno pokrivanje krovova
HRN EN 13859-2:2008, podložne trake za zidove
HRN EN 13956:2005+1:2008, plastične i elastomerne hidroizolacijske trake za krovove
HRN EN 13967:2005+A1:2008, plastične i elastomerne trake za zaštitu od vlage i vode iz tla
HRN EN 13969:2005+A1:2008, bitumenske trake za zaštitu od vlage i vode iz tla
HRN EN 13970:2005+A1:2008, bitumenske paronepropusne trake
HRN EN 13984:2005+A1:2008, plastične i elastomerne paronepropusne trake
HRN EN 14909:2008, plastične i elastomerne trake za sprečavanje kapilarnog podizanja vode
HRN EN 14967:2008, bitumenske trake za sprečavanje kapilarnog podizanja vode
</t>
  </si>
  <si>
    <r>
      <t xml:space="preserve">Demontažu i ponovnu montažu gromobrana izvođač treba izvoditi prema </t>
    </r>
    <r>
      <rPr>
        <b/>
        <i/>
        <sz val="9"/>
        <rFont val="Calibri"/>
        <family val="2"/>
      </rPr>
      <t>Tehničkom propisu za sustave zaštite od djelovanja munje na građevinama (NN 87/08, 33/10).</t>
    </r>
  </si>
  <si>
    <t>Zabranjeno je bacati u kanalizaciju i sanitarne uređaje ostatke boje, vapna, gipsa, kita i drugog materijala.</t>
  </si>
  <si>
    <t xml:space="preserve">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t>
  </si>
  <si>
    <t>Skladištenje materijala na gradilištu mora biti stručno kako bi se isključila bilo kakva mogućnost propadanja. Nepravilno i nekvalitetno izvedene radove izvođač mora na svoj trošak ukloniti i izvesti pravilno.</t>
  </si>
  <si>
    <t>Sav materijal za izolaciju treba biti prvorazredne kvalitete, te odgovarati tekućim propisima i normativima. Izolacijsku ljepenku i ostale vrste izolacijskih traka i ploča treba rezati ravno i pravokutno. Zaderani i krpani komadi ne smiju se ugrađivati. Svi preklopi moraju biti najmanje 10 cm široki i lijepljeni varenjem. Kod polaganja dvaju ili više slojeva izolacijskih traka ili ploča preklopi ne smiju ležati jedan na drugom, već moraju biti pomaknuti.</t>
  </si>
  <si>
    <t>Kod hidroizolacije zidova ljepenka treba na svaku stranu zida imati prihvat širine od 10 cm, koji treba spojiti s horizontalnom izolacijom podova. Površine na koje se polaže izolacija, trebaju biti posve ravne, suhe, očišćene od prašine i nečistoće i dovoljno glatke kako bi izolacija dobro prionula. Izolacija treba prilegnuti na površinu ravno, bez nabora i mjehura.</t>
  </si>
  <si>
    <t xml:space="preserve">Posebnu pažnju obratiti na zaštitu od požara kod rada s vrućim bitumenskim premazima i varenim ljepenkama zbog velike zapaljivosti bitumena. U slučaju požara gasiti pijeskom ili pjenom. Gašenje vodom je opasno zbog prskanja vrelog bitumena. </t>
  </si>
  <si>
    <t>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t>
  </si>
  <si>
    <t xml:space="preserve">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
</t>
  </si>
  <si>
    <t>OBRTNIČKI RADOVI</t>
  </si>
  <si>
    <t xml:space="preserve">Za elemente za učvršćivanje (kuke, zakovice, jahači, čavli, vijci i sl.) treba primijeniti:
za čelični lim - čelična spojna sredstva,
za pocinčani i olovni lim - dobro pocinčana spojna sredstva,
za bakreni lim - bakrena spojna sredstva,
za alu lim - alu ili galvanizirana Čn spojna sredstva.
</t>
  </si>
  <si>
    <t>Zajednička oznaka projekta:</t>
  </si>
  <si>
    <t>Tehnički dnevnik:</t>
  </si>
  <si>
    <t>Lokacija:</t>
  </si>
  <si>
    <t xml:space="preserve"> </t>
  </si>
  <si>
    <t>Izradio:</t>
  </si>
  <si>
    <t xml:space="preserve">HRN C.B4.081, pocinčani lim
HRN C.C4.020, 025, 030, 051, 060, 120, 150, aluminijski lim
HRN C.D4.020, bakreni lim
</t>
  </si>
  <si>
    <t>SVEUKUPNA REKAPITULACIJA</t>
  </si>
  <si>
    <t>Mort za žbukanja mora odgovarati HRN U.M2.012.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</si>
  <si>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Izvođač će pristupiti izvedbi završnih zidarskih radova tek nakon što projektant potpisom potvrdi tehnološku razradu svih detalja.</t>
  </si>
  <si>
    <t>OPĆI UVJETI</t>
  </si>
  <si>
    <t>4.</t>
  </si>
  <si>
    <t>kom</t>
  </si>
  <si>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armiran pocinč. rabic. mrežicom, dilatiran svaka 2 cm ili po detalju izvedbe izolacije. Nakon izvedbe svakog sloja izolacije nadzorni organ treba izvršiti pregled, a tek nakon pozitivnog mišljenja i upisa u građevinski dnevnik može se nastaviti sa radom.</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</si>
  <si>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</si>
  <si>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</si>
  <si>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je dužan prije početka rada pregledati podloge i ustanoviti da li su primjerene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</si>
  <si>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</si>
  <si>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Ličenje unutarnje stolarije izvodi se u sljedećim fazama:
0. paljenje, kemijsko ili mehaničko skidanje postojeće boje (u slučajevima obnove postojećih vrata),
1. impregnacija (u radionici),
2. kitanje,
3. brušenje,
4. temeljni nalič,
5. dodatno kitanje i brušenje,
6. lakiranje (min. 2 sloja).</t>
  </si>
  <si>
    <t>Vrste lakova za unutarnje / vanjske prostore:
- nitro lakovi – za unutrašnje prostore (na bazi celuloznih nitrata, sintetskih smola i organskih otapala)
- poliuretanski lakovi (mat, polumat, sjajni) – za unutrašnje prostore (na bazi uljem modificirane poliuretanske smole u organskim otapalima)
- alkidni lakovi – za unutrašnje i vanjske prostore (na bazi modificirane alkidne smole u organskim otapalima uz
dodak punila i pigmenata)
- akrilni lakovi – za unutrašnje i vanjske prostore (na bazi akrilnih smola i organskih otapala / ili topivi u vodi)
- uljni premazi – za unutrašnje prostore (na bazi biljnih ulja i voskova)</t>
  </si>
  <si>
    <t xml:space="preserve">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
</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</si>
  <si>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</si>
  <si>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 xml:space="preserve">Sve radove treba izvoditi po izvedbenim nacrtima, opisima radova u troškovniku, te uputama projektanta i nadzornog inženjera. </t>
  </si>
  <si>
    <t xml:space="preserve">TROŠKOVNIK GRAĐEVINSKO OBRTNIČKIH RADOVA </t>
  </si>
  <si>
    <t>PONUDITELJ</t>
  </si>
  <si>
    <t>(naziv i adresa)</t>
  </si>
  <si>
    <t>SVEUKUPNO:</t>
  </si>
  <si>
    <t>SVEUKUPNO S PDV-OM:</t>
  </si>
  <si>
    <t>SADRŽAJ :</t>
  </si>
  <si>
    <t xml:space="preserve">OPĆI UVJETI </t>
  </si>
  <si>
    <t>OPĆI  OPIS  UZ  TROŠKOVNIK</t>
  </si>
  <si>
    <t>1.</t>
  </si>
  <si>
    <t>2.</t>
  </si>
  <si>
    <t>3.</t>
  </si>
  <si>
    <t>5.</t>
  </si>
  <si>
    <t>6.</t>
  </si>
  <si>
    <t>7.</t>
  </si>
  <si>
    <t>GRAĐEVINSKI RADOVI</t>
  </si>
  <si>
    <t>PRIPREMNI RADOVI</t>
  </si>
  <si>
    <t xml:space="preserve">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
</t>
  </si>
  <si>
    <t>Mjesto i datum:</t>
  </si>
  <si>
    <t xml:space="preserve">Svi materijali za izvedbu hidroizolaterskih radova moraju u pogledu kvalitete odgovarati priznatim tehničkim pravilima, a osobito:
</t>
  </si>
  <si>
    <t>Ukoliko ne postoje adekvatni standardi za materijale koji se ugrađuju, obavezno je pribaviti odgovarajući atest kao dokaz kvalitete.</t>
  </si>
  <si>
    <t>Jedinična cijena uključuje uzimanje mjera na gradilištu i definiranje ugradbenih dimenzija, tehnološku razradu svih detalja, izradu radioničkih nacrta, sav spojni materijal, sidrene ploče, mort za podlijevanje ležaja, zaštitu od korozije,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</si>
  <si>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paušal</t>
  </si>
  <si>
    <t>LIMARSKI RADOVI</t>
  </si>
  <si>
    <t>GRAĐEVINSKI I OBRTNIČKI RADOVI:</t>
  </si>
  <si>
    <t xml:space="preserve">A. GRAĐEVINSKI RADOVI / A.I. PRIPREMNI RADOVI </t>
  </si>
  <si>
    <t>Izrada troškovnika:</t>
  </si>
  <si>
    <t xml:space="preserve">B. OBRTNIČKI RADOVI / B.I. LIMARSKI RADOVI </t>
  </si>
  <si>
    <t>9.</t>
  </si>
  <si>
    <t>B.III.</t>
  </si>
  <si>
    <t>IZOLATERSKI RADOVI</t>
  </si>
  <si>
    <t>Pri kalkulaciji ponuda ponuđač treba voditi računa o uvjetu investitora da zgrada za vrijeme radova mora biti u funkciji te da se radovi moraju planirati tako da se omogući boravak u svim dijelovima zgrade uz što manje i kraće poremećaje.</t>
  </si>
  <si>
    <t>U faktor ulaze i troškovi potrebnih ispitivanja materijala i konstrukcija te ishođenje atesta.</t>
  </si>
  <si>
    <t>PDV 25%</t>
  </si>
  <si>
    <t>10.</t>
  </si>
  <si>
    <t>11.</t>
  </si>
  <si>
    <t>A.IV.</t>
  </si>
  <si>
    <t>Opći uvjeti su sastavni dio svake pojedine stavke. Sve što je navedeno u njima, a nije u pojedinačnom opisu stavke smatra se uključenim u jediničnu cijenu.</t>
  </si>
  <si>
    <t>EN 1015-7, zapreminska masa i poroznost svježeg morta
EN 1015-3, konzistencija svježeg morta
EN 1015-11, tlačna i savojna vlačna čvrstoča morta
EN 771-1, EN 772-1, EN 7723, EN 772-13, EN 772-16, HRN EN 14063-1:2008,
tlačna čvrstoća opeke, na mjestu primjene oblikovani proizvodi od lakoagregatne eksp. gline</t>
  </si>
  <si>
    <t>HRN EN 1008, HRN EN 13139;2003+AC;2006, voda i pijesak 
HRN EN 197-1:2003, cement
HRN EN 459-1:2001, vapno</t>
  </si>
  <si>
    <t>Svi upotrebljeni materijali za izvedbu zidarskih radova moraju odgovarati gore spomenutim standardima i HRN-u.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</si>
  <si>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Prije uporabe određenih materijala treba predočiti nadzornom inženjeru atest o kakvoći i kvaliteti materijala. Ukoliko ne postoje adekvatni standardi za materijale koji se ugrađuju, obavezno je pribaviti odgovarajući atest kao dokaz kvalitete. Izvoditelj radova mora tijekom izvođenja radova stalno obavljati kontrolu kakvoće rada.</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</si>
  <si>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</si>
  <si>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Kod obrade fasade plemenitom žbukom bila to šerana ili prskana (hirofa), žbuka mora biti kvalitetna, tvorničke izvedbe u izabranoj boji i kvaliteti. Kod izrade fasadnih žbuka raditi prema uputstvu proizvođača. Grebana se žbuka zove i šerana, a prskana hirofa.</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</si>
  <si>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ako u stavci nije opisano drugačije. Nakon obrade, može se ugraditi samo neoštećeni lim. </t>
  </si>
  <si>
    <t>Hrvoje Bilandžić, dipl. ing. arh.</t>
  </si>
  <si>
    <t xml:space="preserve">Čišćenje i raščišćavanje terena oko zgrade, a prije početka radova na rušenjima i demontaži. Stavka uključuje sva čišćenja od smeća i otpadnog materijala, kao i ostale nespecificirane radove, zajedno s utovarom, odvozom, istovarom i planiranjem otpadnog materijala na odlagalištu. </t>
  </si>
  <si>
    <t>m2</t>
  </si>
  <si>
    <t>m1</t>
  </si>
  <si>
    <t>12.</t>
  </si>
  <si>
    <t>13.</t>
  </si>
  <si>
    <t>14.</t>
  </si>
  <si>
    <t>teren oko zgrade</t>
  </si>
  <si>
    <t>Miljenko Kukić, dipl. ing. arh.</t>
  </si>
  <si>
    <t>S.P.A.C.E. d.o.o.</t>
  </si>
  <si>
    <t xml:space="preserve">Miljenko Kukić, direktor   
</t>
  </si>
  <si>
    <t xml:space="preserve">1. TROŠKOVNIK  GRAĐEVINSKO - OBRTNIČKIH  RADOVA </t>
  </si>
  <si>
    <t xml:space="preserve">TROŠKOVNIK  GRAĐEVINSKO - OBRTNIČKIH RADOVA
</t>
  </si>
  <si>
    <t xml:space="preserve">TROŠKOVNIK  GRAĐEVINSKO - OBRTNIČKIH  RADOVA 
</t>
  </si>
  <si>
    <t xml:space="preserve">Priprema gradilišta koja uključuje zaštitu zgrade na način da tijekom radova ne dođe do oštećenja iste, osiguranje koridora za prolaz korisnika zgrade i njegova zaštita od šute i prašine te osiguranje okoline kojom se sprečava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vezanih za postojeće instalacije (vodovod, odvodnja, grijanje, ventilacija, elektrika, plin i drugo).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izvođenja radova. </t>
  </si>
  <si>
    <t>Stavka obuhvaća pregled, kontrolu mjera i veličina postojećeg stanja građevinske konstrukcije zgrade, pregled postojećeg stanja opreme, instalacija, te utvrđivanje točnih koridora instalacija u objektu i izvan objekta. Pripremne radove je obavezan izvršavati izvođač radova prije nego pristupi izvođenju i za vrijeme izvođenja radova. U pripremne radove uključiti i pregled projektne dokumentacije s pripadajućim troškovnicima, a o svim nejasnoćama ili neusklađenostima pravovremeno izvjestiti investitora i projektanta. Obračun za izvođenje kompletnih pripremnih radove iz opisa stavke, po paušalnoj procjeni.</t>
  </si>
  <si>
    <t>Nakon provedenih pripremnih radova, svih potrebnih rasterećenja i potrebnih osiguranja, rušenja na građevini vrše se prema unaprijed utvrđenom redoslijedu dogovorenom s nadzornim inženjerom na način kojim se ne ugrožava stabilnost zgrade, sigurnost radnika i ljudi koji borave u zgradi. Demontaže i rušenja izvode se u pravilu od krova prema podrumu.</t>
  </si>
  <si>
    <t xml:space="preserve">Demontaža i privremeno deponiranje natpisnih ploča i sl. treba pohraniti na gradilištu ili kod korisnika.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postojećeg gromobrana, strujnih ormarića i sl. na pročelju izvodi ovlaštena osoba. Demontaža vanjskih jedinica rashladnih uređaja, gromobrana, strujnih ormarića i sl. uključuje i njihovu sigurnu pohranu.
</t>
  </si>
  <si>
    <t>UKUPNO:</t>
  </si>
  <si>
    <t>m'</t>
  </si>
  <si>
    <t xml:space="preserve">HRN EN 13162:2012, tvornički izrađeni proizvodi od mineralne vune (MW)
HRN EN 13163:2012, tvornički izrađeni proizvodi od ekspandiranog polistirena (EPS)
HRN EN 13164:2012, tvornički izrađeni proizvodi od ekstrudirane polistirenske pjene (XPS)
HRN EN 13165:2012, tvornički izrađeni proizvodi od tvrde poliuretanske pjene (PUR)
ETAG 004, 03/00, 06/08,  EXTERNAL THERMAL INSULATION COMPOSITE SYSTEMS WITH RENDERING
HRN EN 13499:2004, povezani sustavi za vanjsku toplinsku izolaciju (ETICS) na osnovi EPS 
HRN EN 13500:2004, povezani sustavi za vanjsku toplinsku izolaciju (ETICS) na osnovi MW
HRN EN 13172:2012, vrednovanje sukladnosti
HRN EN 29052-1 (ISO 9052-1; EN 29052-1), materijali koji se upotrebljavaju u stanovima ispod plivajućih podova </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</si>
  <si>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opterećenja uklonjenih slojeva u odnosu na slojeve novog krova mora biti odobren od strane inženjera konstrukcije. U slučaju potrebe za odstupanjem od predviđenih slojeva, isti se neće obračunavati kao dodatni rad. U cijeni predvidjeti eventualno potrebne izmjene na licu mjesta zbog specifičnosti zadatka (sanacija). </t>
  </si>
  <si>
    <t>parna brana</t>
  </si>
  <si>
    <t>Sav rad, sve komunikacije i sav transport vrši se isključivo sa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se kako je to naznačeno u opisu stavke.</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</si>
  <si>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</si>
  <si>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Investitor ima pravo na kontrolu kvalitete materijala kojim se radovi izvode. Ustanovi li da taj materijal ne odgovara propisanoj kvaliteti izvođač radova dužan je odstraniti lošu izvedbu i na vlastiti trošak izvesti radove sa kvalitetnim materijalom. O ispravnosti izvedenih površina mjerodavna je izjava nadzornog inženjera.</t>
  </si>
  <si>
    <t>9. 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ukoliko je to zakonom određeno, glavni i izvedbeni projekt i dati ih na uvid ovlaštenim inspekcijskim službama.</t>
  </si>
  <si>
    <t>10. Izvođač će ugraditi projektom predviđen i prema hrvatskim normama atestiran materijal. Sve radove izvesti će od kvalitetnog materijala prema opisu, detaljima, pismenim naređenjima, ali sve u okviru ponuđene jedinične cijene. Svi nekvalitetni radovi imaju se otkloniti i zamijeniti ispravnima, bez bilo kakve odštete od strane investitora.</t>
  </si>
  <si>
    <r>
      <t xml:space="preserve">11. Klasifikacija materijala prema gorivosti određena je normama </t>
    </r>
    <r>
      <rPr>
        <i/>
        <sz val="9"/>
        <rFont val="Calibri"/>
        <family val="2"/>
      </rPr>
      <t xml:space="preserve">HRN EN 13501-1 </t>
    </r>
    <r>
      <rPr>
        <sz val="9"/>
        <rFont val="Calibri"/>
        <family val="2"/>
      </rPr>
      <t xml:space="preserve">i </t>
    </r>
    <r>
      <rPr>
        <i/>
        <sz val="9"/>
        <rFont val="Calibri"/>
        <family val="2"/>
      </rPr>
      <t>HRN EN 13501-5</t>
    </r>
    <r>
      <rPr>
        <sz val="9"/>
        <rFont val="Calibri"/>
        <family val="2"/>
      </rPr>
      <t xml:space="preserve">, dok se ispitivanja vrše prema hrvatskim normama (HRN) koje se odnose na ispitivanju otpornosti na požar, a koje su navedene Pravilnikom i prema </t>
    </r>
    <r>
      <rPr>
        <i/>
        <sz val="9"/>
        <rFont val="Calibri"/>
        <family val="2"/>
      </rPr>
      <t>ETAG 004, 03/00, 06/08.</t>
    </r>
  </si>
  <si>
    <t>12. Izvođač će prema projektom određenom planu ispitivanja materijala, kontrolirati ugrađeni konstruktivni materijal.</t>
  </si>
  <si>
    <t>13. Za instalacijske sustave izvođač će, osim atesta o kvaliteti ugrađenih materijala, dati i ateste za instalacijske sustave. Izvođač će naročitu pažnju posvetiti usklađenju građevinskih i instalaterskih nacrta i radova. Ukoliko ustanovi razlike u mjerama, nedostatke ili neusklađenost dužan je o tome pravovremeno obavijestiti nadzornog inženjera.</t>
  </si>
  <si>
    <t>14. Izvođač je dužan prije narudžbe pojedinih materijala dostaviti projektantu uzorke radi odabira vrste, kvalitete i finalne obrade istih.</t>
  </si>
  <si>
    <t>15. Pojedine stavke ovog troškovnika investitor i projektant imaju pravo prije početka radova izmijeniti ili dopuniti kroz troškovnik, sheme i detalje koji čine jednu cjelinu, a međusobno se nadopunjuju. Promjene pojedinih stavki ili detalja moguće je samo uz prethodno odobrenje projektanta i/ili nadzornog inženjera.</t>
  </si>
  <si>
    <t xml:space="preserve">16. Izvođač je dužan ponuditi sve stavke po opisu troškovnika, a eventualne alternative posebno opisati i izdvojiti. Promjene pojedinih stavki djelomično ili u cijelosti moguće je samo uz prethodno odobrenje projektanta ili nadzornog inženjera. </t>
  </si>
  <si>
    <t>17. Ukoliko je tekst pojedinih stavki nepotpun ili nejasan, kod nuđenja, izvedbe i obračuna je mjerodavno uputstvo projektanta i proizvođača.</t>
  </si>
  <si>
    <t>18. Glavni izvođač je u okviru ugovorene cijene dužan izvršiti koordinaciju radova svih kooperanata tako da omogući kontinuirano odvijanje posla i zaštitu već izvedenih radova. Opći uvjeti se odnose i na radove kooperanata, te je zbog toga potrebno da izvođač ugovara radove s kooperantima u smislu ovih općih uvjeta.</t>
  </si>
  <si>
    <t>19. Sva oštećenja nastala tijekom građenja na vlastitim ili tuđim radovima otkloniti će izvođač o svom trošku.</t>
  </si>
  <si>
    <t>20. Izvođač će, u okviru ugovorene cijene, osigurati gradilište od djelovanja više sile i krađe.</t>
  </si>
  <si>
    <t>22. 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</si>
  <si>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25. Nakon naplate okončane situacije izvođač će predati zgradu investitoru ili po investitoru određenom korisniku.</t>
  </si>
  <si>
    <t xml:space="preserve">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
  </si>
  <si>
    <t>Jedinična cijena uključuje sve pripremne i završne radove,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</si>
  <si>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 xml:space="preserve">A. GRAĐEVINSKI RADOVI / A.IV. IZOLATERSKI RADOVI </t>
  </si>
  <si>
    <t>TERMOIZOLACIJA</t>
  </si>
  <si>
    <t xml:space="preserve">Prilikom ugradnje ploča mineralne (kamene) vune kod prohodnih krovova potrebno je pridržavati se sljedećeg:
Obavezna je primjena drenažnih slojeva (geotekstila ili sl.) iznad  sloja hidroizolacije. Obavezna je primjena armaturnih mreža nosivih u oba smjera u  vlažnoj zoni armirano-betonske ploče (ili estriha), kao nosivih slojeva završne obloge. </t>
  </si>
  <si>
    <t>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rješenja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</si>
  <si>
    <t xml:space="preserve">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
</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</si>
  <si>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</si>
  <si>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Dok radovi traju, izvođač je dužan zaštititi od oštećenja ili prljanja sve ostale građevinske dijelove i opremu (podove, stakla, vrata i sl.).</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</si>
  <si>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cijenu također treba uključiti obradu slojeva izolacije i  izvedbu holkera oko raznih prodora kroz slojeve izolacije (instalacije), kao i ugradnje završnih profila, putz lajsni i sl.</t>
  </si>
  <si>
    <t>Demontaža i ponovna montaža elemenata na pročelju</t>
  </si>
  <si>
    <t>Svi materijali za izvedbu termoizolaterskih radova moraju u pogledu kvalitete odgovarati HRN EN na koje upućuju priznata tehnička pravila koji se odnose na specifikacije građevnih proizvoda HRN U.M9.015 (mineralna vuna) i HRN G.C7.202 (lake ploče za termoizolaciju).</t>
  </si>
  <si>
    <t>Ministarstvo mora, prometa i infrastrukture</t>
  </si>
  <si>
    <t>Prisavlje 14, Zagreb</t>
  </si>
  <si>
    <t>Prisavlje 14, Zagreb, OIB: 22874515170</t>
  </si>
  <si>
    <t>MMPI-KOCKICA</t>
  </si>
  <si>
    <t>2. SHEME FASADNE BRAVARIJE</t>
  </si>
  <si>
    <t>A.III.</t>
  </si>
  <si>
    <t>A.II.</t>
  </si>
  <si>
    <t>B.II.</t>
  </si>
  <si>
    <t>B.V.</t>
  </si>
  <si>
    <r>
      <t xml:space="preserve">8. Izvođač će se pridržavati svih važećih zakona i propisa i to: </t>
    </r>
    <r>
      <rPr>
        <i/>
        <sz val="9"/>
        <rFont val="Calibri"/>
        <family val="2"/>
      </rPr>
      <t>Zakona o prostornom uređenju (NN 153/13), Zakona o gradnji (NN 153/13, 20/17), Zakona o građevinskoj inspekciji (NN 153/13), Zakona o zaštiti na radu (NN 71/14, 118/14), Zakona o zaštiti od buke (NN 30/09, 55/13, 153/13), Zakona o zaštiti od požara (NN 92/10),</t>
    </r>
    <r>
      <rPr>
        <sz val="9"/>
        <rFont val="Calibri"/>
        <family val="2"/>
      </rPr>
      <t xml:space="preserve"> svih pravilnika koji iz tih zakona proizlaze, kao i svih drugih zakona iz područja gradnje, tehničkih propisa, priznatih tehničkih pravila i hrvatskih normi (HRN).</t>
    </r>
  </si>
  <si>
    <t xml:space="preserve">Prije početka radova potrebno je konstrukcije u koje ne zadiru radovi zaštititi od mogućeg oštećenja. </t>
  </si>
  <si>
    <t>Demontaža fasadne stijene ST-2-S (2. kat)</t>
  </si>
  <si>
    <t xml:space="preserve">Stijena je ukupne dimenzije 24,76m x 1,90m. Stavka uključuje deponiranje na građevinsku deponiju. </t>
  </si>
  <si>
    <t>Demontaža fasadne stijene ST-2-J (2. kat)</t>
  </si>
  <si>
    <t>Demontaža fasadne stijene ST-2-I (2. kat)</t>
  </si>
  <si>
    <t xml:space="preserve">Stijena je ukupne dimenzije 23,25m x 1,90m. Stavka uključuje deponiranje na građevinsku deponiju. </t>
  </si>
  <si>
    <t>Demontaža fasadne stijene ST-2-Z (2. kat)</t>
  </si>
  <si>
    <t>Demontaža fasadne stijene ST-3-10-S (3. do 10. kat)</t>
  </si>
  <si>
    <t xml:space="preserve">Stijena je ukupne dimenzije 30,05m x 30,50m. Stavka uključuje deponiranje na građevinsku deponiju. </t>
  </si>
  <si>
    <t>Demontaža fasadne stijene ST-3-10-J (3. do 10. kat)</t>
  </si>
  <si>
    <t>Demontaža fasadne stijene ST-3-10-I (3. do 10. kat)</t>
  </si>
  <si>
    <t xml:space="preserve">Stijena je ukupne dimenzije 0,30m x 30,11m. Stavka uključuje deponiranje na građevinsku deponiju. </t>
  </si>
  <si>
    <t>Demontaža fasadne stijene ST-3-10-Z (3. do 10. kat)</t>
  </si>
  <si>
    <t>Demontaža fasadne stijene ST-11-S (11. kat)</t>
  </si>
  <si>
    <t xml:space="preserve">Stijena je ukupne dimenzije 16,05m x 3,30m. Stavka uključuje deponiranje na građevinsku deponiju. </t>
  </si>
  <si>
    <t>Demontaža fasadne stijene ST-11-J (11. kat)</t>
  </si>
  <si>
    <t>Demontaža fasadne stijene ST-11-I (11. kat)</t>
  </si>
  <si>
    <t xml:space="preserve">Stijena je ukupne dimenzije 14,65m x 3,30m. Stavka uključuje deponiranje na građevinsku deponiju. </t>
  </si>
  <si>
    <t>Demontaža fasadne stijene ST-11-Z (11. kat)</t>
  </si>
  <si>
    <t>15.</t>
  </si>
  <si>
    <t>16.</t>
  </si>
  <si>
    <t>Demontaža podgleda od vlaknocementnih ploča</t>
  </si>
  <si>
    <t>Stavka uključuje demontažu te odvoz materijala na građevinsku deponiju.</t>
  </si>
  <si>
    <t>17.</t>
  </si>
  <si>
    <t xml:space="preserve">Demontaža spuštenih stropova od gips-cementnih ploča u interijeru, na mjestima uz fasadne staklene stijene koje se obnavljaju. </t>
  </si>
  <si>
    <t>Podgledi se demontiraju po obodu svih etaža, cca 100 cm od ruba fasade. Stavka uključuje pažljivu demontažu, sortiranje materijala na deponiju, te ponovnu montažu nakon izvedbe fasade. Stavka uključuje skraćivanje ploča za cca 10 cm uz istočno i zapadno pročelje 3. do 10. kat (zbog izvedbe nove toplinske izolacije s unutrašnje strane zida).</t>
  </si>
  <si>
    <t>spušteni strop iznad 2. kata</t>
  </si>
  <si>
    <t>spušteni strop 3. do 10. kat</t>
  </si>
  <si>
    <t>skraćivanje ploča 3. do 10. kat (istočno i zapadno pročelje)</t>
  </si>
  <si>
    <t xml:space="preserve">Demontaža spuštenih stropova  </t>
  </si>
  <si>
    <t>Demontaža drvenih kutija uz parapete fasadnih stijena koje se obnavljaju.</t>
  </si>
  <si>
    <t>Stavka uključuje pažljivu demontažu, sortiranje materijala na deponiju, te ponovnu montažu nakon izvedbe fasade.</t>
  </si>
  <si>
    <t>drvene kutije na 2. katu dim. cca 25-38x52 cm</t>
  </si>
  <si>
    <t>drvene kutije 3. do 10. kat dim. cca 20x30 cm</t>
  </si>
  <si>
    <t>18.</t>
  </si>
  <si>
    <t xml:space="preserve">Demontaža drvenih kutija   </t>
  </si>
  <si>
    <t>19.</t>
  </si>
  <si>
    <t>Demontaža i ponovna montaža drvenih obloga u interijerima 3. do 10. kata uz istočno i zapadno pročelje, radi izvedbe nove toplinske izolacije s unutrašnje strane fasadnog zida.</t>
  </si>
  <si>
    <t>Stavka uključuje pažljivu demontažu, sortiranje materijala na deponiju, te ponovnu montažu nakon izvedbe izolacije. Stavka uključuje demontažu postojeće  podkonstrukcije od drvenih letvi, te montažu nove drvene podkonstrukcije.</t>
  </si>
  <si>
    <t>Stavka uključuje rezanje obloge na mjestima gdje se obloga spaja s pregradnim zidovima u interijeru (rezanje u širini zida).</t>
  </si>
  <si>
    <t>drvena obloga dim. 143x301 cm</t>
  </si>
  <si>
    <t>drvena obloga dim. 120x301 cm</t>
  </si>
  <si>
    <t>20.</t>
  </si>
  <si>
    <t>Drvene obloge u interijerima</t>
  </si>
  <si>
    <t>21.</t>
  </si>
  <si>
    <t>Demontaža fasadne stijene ST-1-S (razizemlje)</t>
  </si>
  <si>
    <t xml:space="preserve">Stijena je ukupne dimenzije 66,25m x 1,05m + 22,00m x 3,10m. Stavka uključuje deponiranje na građevinsku deponiju. </t>
  </si>
  <si>
    <t>22.</t>
  </si>
  <si>
    <t>Demontaža fasadne stijene ST-1-J (razizemlje)</t>
  </si>
  <si>
    <t xml:space="preserve">Stijena je ukupne dimenzije 4,03m x 3,10m + 3,95m x 2,35m + 1,05m x 3,10m + 45,95m x 2,35m + 12,05m x 3,10m + 21,22m x 1,05m. Stavka uključuje deponiranje na građevinsku deponiju. </t>
  </si>
  <si>
    <t>23.</t>
  </si>
  <si>
    <t>Demontaža fasadne stijene ST-1-I (razizemlje)</t>
  </si>
  <si>
    <t xml:space="preserve">Stijena je ukupne dimenzije 5,65m x 1,05m + 11,95m x 3,10m + 2,40m x 1,05m + 1,10m x 3,10m + 2,15m x 1,05m. Stavka uključuje deponiranje na građevinsku deponiju. </t>
  </si>
  <si>
    <t>24.</t>
  </si>
  <si>
    <t>Demontaža fasadne stijene ST-1-Z (razizemlje)</t>
  </si>
  <si>
    <t xml:space="preserve">Stijena je ukupne dimenzije 3,03m x 3,10m + 23,67m x 1,05m + 3,03m x 3,10m. Stavka uključuje deponiranje na građevinsku deponiju. </t>
  </si>
  <si>
    <t>25.</t>
  </si>
  <si>
    <t>Demontaža fasadne stijene ST-0-1-S (prizemlje i 1. kat)</t>
  </si>
  <si>
    <t xml:space="preserve">Stijena je ukupne dimenzije 88,24m x 6,94m. Stavka uključuje deponiranje na građevinsku deponiju. </t>
  </si>
  <si>
    <t>26.</t>
  </si>
  <si>
    <t>Demontaža fasadne stijene ST-0-1-J (prizemlje i 1. kat)</t>
  </si>
  <si>
    <t>27.</t>
  </si>
  <si>
    <t>Demontaža fasadne stijene ST-0-1-I (prizemlje i 1. kat)</t>
  </si>
  <si>
    <t xml:space="preserve">Stijena je ukupne dimenzije 23,25m x 6,94m. Stavka uključuje deponiranje na građevinsku deponiju. </t>
  </si>
  <si>
    <t>28.</t>
  </si>
  <si>
    <t>Demontaža fasadne stijene ST-0-1-Z (prizemlje i 1. kat)</t>
  </si>
  <si>
    <t xml:space="preserve">Stijena je ukupne dimenzije 3,23m x 6,94m + 23,25m x 6,94m + 3,23m x 6,94m. Stavka uključuje deponiranje na građevinsku deponiju. </t>
  </si>
  <si>
    <t>29.</t>
  </si>
  <si>
    <t>30.</t>
  </si>
  <si>
    <t>31.</t>
  </si>
  <si>
    <t>podgled iznad razizemlja</t>
  </si>
  <si>
    <t>podgled iznad 1. kata</t>
  </si>
  <si>
    <t>32.</t>
  </si>
  <si>
    <t>Podgledi se demontiraju po obodu svih etaža, cca 100 cm od ruba fasade. Stavka uključuje pažljivu demontažu, sortiranje materijala na deponiju, te ponovnu montažu nakon izvedbe fasade.</t>
  </si>
  <si>
    <t>spušteni strop iznad razizemlja</t>
  </si>
  <si>
    <t>spušteni strop iznad prizemlja</t>
  </si>
  <si>
    <t>spušteni strop iznad 1. kata</t>
  </si>
  <si>
    <t>33.</t>
  </si>
  <si>
    <t>Demontaža zaštita od sunca uz fasadne staklene stijene koje se obnavljaju. Zaštita od sunca su pretežno žaluzine, odnosno trakaste zavjese.</t>
  </si>
  <si>
    <t>Količinom je iskazana ukupna dužina ostakljenog pročelja. Stvarna količina se utvrđuje izmjerom na licu mjesta i upisom u građevinsku knjigu.</t>
  </si>
  <si>
    <t>zaštite od sunca - razizemlje</t>
  </si>
  <si>
    <t>zaštite od sunca - prizemlje</t>
  </si>
  <si>
    <t>zaštite od sunca - 1. kat</t>
  </si>
  <si>
    <t xml:space="preserve">Demontaža zaštita od sunca   </t>
  </si>
  <si>
    <t>zaštite od sunca - 2. do 10. kat</t>
  </si>
  <si>
    <t xml:space="preserve">RUŠENJA I DEMONTAŽE </t>
  </si>
  <si>
    <t xml:space="preserve">A. GRAĐEVINSKI RADOVI / A.II. RUŠENJA I DEMONTAŽE </t>
  </si>
  <si>
    <t xml:space="preserve">A. GRAĐEVINSKI RADOVI / A.III. ZIDARSKI RADOVI </t>
  </si>
  <si>
    <t>ZIDARSKI RADOVI</t>
  </si>
  <si>
    <t xml:space="preserve">Obzirom na specifičnost boje i teksture natur završne obrade AB fasadnih panela, kao i činjenicu da je objekt, kao spomenik arhitekture, pod zaštitom nadležnog Gradskog zavoda, potrebna je  izrada probne površine sanacije jednog panela, kojeg trebaju odobriti predstavnik GZZZSKP i projektant. </t>
  </si>
  <si>
    <t>Obračun po m2 površine.</t>
  </si>
  <si>
    <t>Popravci armiranobetonskih zidova</t>
  </si>
  <si>
    <t>površina na kojoj se izvodi sanacija krpanjima (10% površine na zapadnom, 20% na istočnom pročelju te 20% na sjevernom i južnom pročelju)</t>
  </si>
  <si>
    <t>površina na kojoj se izvodi završni premaz (sveukupna površina na istočnom, zapadnom, sjevernom i južnom pročelju)</t>
  </si>
  <si>
    <t>Sanacija fasadnih armiranobetonskih površina na etažama razizemlja, prizemlja i 1. kata.</t>
  </si>
  <si>
    <t>Vizualnim pregledom površina utvrđena je okvirna površina obuhvaćena oštećenjima od cca 20 %.</t>
  </si>
  <si>
    <t>površina na kojoj se izvodi sanacija krpanjima (20% površine)</t>
  </si>
  <si>
    <t>površina na kojoj se izvodi završni premaz (sveukupna površina)</t>
  </si>
  <si>
    <t>Dobava materijala i izrada slojeva (gledano odozgo prema dolje):</t>
  </si>
  <si>
    <t xml:space="preserve">-  geotekstil (300 g/m²) debljine 0.2 cm,                                                                  </t>
  </si>
  <si>
    <t xml:space="preserve">-  mineralna vuna za ravne krovove ukupne debljine 25 cm (u dva sloja 20 + 5 cm)  s λ ≤ 0,035 W/mK,                                                                 </t>
  </si>
  <si>
    <t>Stavka uključuje dobavu i ugradnju novih vodolovnih grla za odvodnju vode s krova.</t>
  </si>
  <si>
    <r>
      <t xml:space="preserve">Toplinska izolacija ravnog krova </t>
    </r>
    <r>
      <rPr>
        <b/>
        <sz val="9"/>
        <rFont val="Calibri"/>
        <family val="2"/>
      </rPr>
      <t>RK3</t>
    </r>
    <r>
      <rPr>
        <sz val="9"/>
        <rFont val="Calibri"/>
        <family val="2"/>
      </rPr>
      <t xml:space="preserve"> (krov iznad krovne kućice). Slojevi ravnog krova se postavljaju na postojeće slojeve (beton u padu i hidroizolacija).</t>
    </r>
  </si>
  <si>
    <t xml:space="preserve">-  šljunak debljine 5,0 cm                                                                       </t>
  </si>
  <si>
    <t>Stavka uključuje dobavu materijala i ugradbu toplinske  izolacije od mineralne vune debljine 5 cm na rubovima krova (radi prekida toplinskog mosta, prema detalju).</t>
  </si>
  <si>
    <t>ravni krov iznad krovne kućice</t>
  </si>
  <si>
    <t>toplinska izolacija mineralna vuna d=5,0 cm</t>
  </si>
  <si>
    <t>Stavka uključuje dobavu materijala i ugradbu OSB ploče debljine 22 mm, koja se montira na čeličnu potkonstrukciju iznad fasadnog otvora (prema detalju).</t>
  </si>
  <si>
    <t>Obračun po m2 izvedene toplinske izolacije.</t>
  </si>
  <si>
    <t>mineralna vuna debljine 18,0 cm</t>
  </si>
  <si>
    <t>mineralna vuna debljine 5,0 cm (podgled greda)</t>
  </si>
  <si>
    <t>OSB ploče d=22 mm</t>
  </si>
  <si>
    <t>Toplinska izolacija podgleda iznad 2. kata</t>
  </si>
  <si>
    <t>Dobava materijala i ugradba toplinske izolacije armiranobetonskih zidova (istočno i zapadno pročelje - 3. do 10.kat) s unutrašnje strane izolacijom od mineralne vune debljine 14,0 cm s λ ≤ 0,037 W/mK. Mineralna vuna se ugrađuje između armiranobetonskog fasadnog zida i drvenih obloga u interijeru (koje se demontiraju i ponovo montiraju). Stavka uključuje dobavu materijala i ugradbu parne brane od polietilenske folije, koja se postavlja između mineralne vune i drvene obloge.</t>
  </si>
  <si>
    <t xml:space="preserve">mineralna vuna d=14,0 cm </t>
  </si>
  <si>
    <t xml:space="preserve">mineralna vuna d=6,0 cm (špalete) </t>
  </si>
  <si>
    <t>Toplinska izolacija ab zidova s unutrašnje strane (istočno i zapadno pročelje - 3. do 10.kat)</t>
  </si>
  <si>
    <t xml:space="preserve">mineralna vuna d=3,0 cm (špalete) </t>
  </si>
  <si>
    <t>mineralna vuna d=14,0 cm (razizemlje)</t>
  </si>
  <si>
    <t>mineralna vuna d=8,0 cm (razizemlje)</t>
  </si>
  <si>
    <t>mineralna vuna d=14,0 cm (1.kat)</t>
  </si>
  <si>
    <t>mineralna vuna d=8,0 cm (1.kat)</t>
  </si>
  <si>
    <t>mineralna vuna d=3,0 cm (1.kat)</t>
  </si>
  <si>
    <t>Toplinska izolacija armiranobetonskih greda i podgleda konzola</t>
  </si>
  <si>
    <t>Toplinska izolacija armiranobetonskih greda s unutrašnje strane</t>
  </si>
  <si>
    <t>Stavka uključuje izradu i montažu limenog opšava na gornjoj špaleti (spoj profila novog prozora sa postojećim spuštenim stropom) od aluminijskog lima d=2,0 mm, razvijene širine 9 cm (prema detalju).</t>
  </si>
  <si>
    <t>Stavka uključuje izradu i montažu limenog opšava na donjem rubu prozora (spoj profila novog prozora s armiranobetonskom pločom) od aluminijskog lima d=2,0 mm, razvijene širine 10 cm (prema detalju).</t>
  </si>
  <si>
    <t>alu. lim razvijene širine 9 cm (gornja špaleta)</t>
  </si>
  <si>
    <t>alu. lim razvijene širine 10 cm (donji rub prozora)</t>
  </si>
  <si>
    <t>Opšavi uz otvore na istočnom i zapadnom pročelju</t>
  </si>
  <si>
    <t>Izrada i montaža novog opšava uz otvore na istočnom i zapadnom pročelju (3. do 10. etaža) - špalete s unutrašnje strane, prema detalju. Opšav je od aluminijskog lima d=2,0 mm razvijene širine 25 cm. Visina špalete je 301 cm (visina drvene obloge).</t>
  </si>
  <si>
    <t>aluminijski lim razvijene širine 25 cm</t>
  </si>
  <si>
    <t>OSB ploče d=20 mm</t>
  </si>
  <si>
    <t>mineralna vuna d=2 cm</t>
  </si>
  <si>
    <t>Opšavi u interijeru na spojevima sjevernog/južnog pročelja s istočnim/zapadnim pročeljem</t>
  </si>
  <si>
    <t>aluminijski lim razvijene širine 10 cm</t>
  </si>
  <si>
    <t>Opšavi u eksterijeru na spojevima sjevernog/južnog pročelja s istočnim/zapadnim pročeljem</t>
  </si>
  <si>
    <t xml:space="preserve">Izrada i montaža novog opšava na spojevima sjevernog i južnog pročelja s armiranobetonskim zidovima na istočnom, odnosno zapadnom pročelju (detalj ugla - 3. do 10. kat). Opšav se sastoji od dva aluminijska lima d=2,0 mm, u obliku slova L, s kojima se zatvara prazan prostor između armiranobetonskog zida i nove staklene fasade na sjevernom i južnom pročelju. Opšav ide po cijeloj visini sjevernog i južnog pročelja. </t>
  </si>
  <si>
    <t>aluminijski lim razvijene širine 15 cm</t>
  </si>
  <si>
    <t>- aluminijski lim d=2,0 mm razvijene širine 30 cm</t>
  </si>
  <si>
    <t>- aluminijski lim d=2,0 mm razvijene širine 50 cm, koji se postavlja preko toplinske izolacije od mineralne vune debljine 5,0 cm</t>
  </si>
  <si>
    <t>- aluminijski lim d=2,0 mm razvijene širine 15 cm,koji s donje strane prekriva toplinsku izolaciju od mineralne vune</t>
  </si>
  <si>
    <t>- kontinuirani čelični lim d=3,0 mm antikorozivno zaštićen razvijene širine 45 cm.</t>
  </si>
  <si>
    <t>aluminijski lim razvijene širine 30 cm</t>
  </si>
  <si>
    <t>aluminijski lim razvijene širine 50 cm</t>
  </si>
  <si>
    <t>čelični lim razvijene širine 45 cm</t>
  </si>
  <si>
    <t>Opšav na krovu krovne kućice</t>
  </si>
  <si>
    <t>Izrada i montaža novog opšava na krovu krovne kućice, radi izvedbe nove toplinske izolacije krova. Opšav se sastoji od više djelova:</t>
  </si>
  <si>
    <t xml:space="preserve">B. OBRTNIČKI RADOVI / B.II. MONTAŽERSKI RADOVI </t>
  </si>
  <si>
    <t>MONTAŽERSKI RADOVI</t>
  </si>
  <si>
    <t>Spušteni stropovi od vlaknocementnih ploča sastoje se od metalne podkonstrukcije, nosivih i montažnih profila i vlaknocementnih ploča.</t>
  </si>
  <si>
    <t>Podkonstrukcija je izrađena od aluminijskih profila i posebnih vješača koji se vijcima u tiplama pričvršćuju o stropnu konstrukciju. Nosiva i montažna podkonstrukcija  montiraju se po rasteru određenom od proizvođača spuštenog stropa.</t>
  </si>
  <si>
    <t>Na podkonstrukciju se posebnim samoreznim vijcima u poprečnom smjeru pričvršćuju cementne ploče veličine 100x100 cm (identično kao postojeće cementne ploče koje se uklanjaju).</t>
  </si>
  <si>
    <t>Kod izvedbe zidova, obloga i spuštenih stropova od vlaknocementnih ploča potrebno se pridržavati svih uputa proizvođača , naročito kod uskladištenja  ploča.</t>
  </si>
  <si>
    <t>Jedinična cijena treba sadržavati:</t>
  </si>
  <si>
    <t>- dobava svog materijala: nosivih i montažnih profila, obložnih ploča i spojnih sredstava</t>
  </si>
  <si>
    <t>- potrebna skela</t>
  </si>
  <si>
    <t>- čišćenje po završnom  radu, s odvozom otpadaka na gradsku deponiju,</t>
  </si>
  <si>
    <t>- popravci štete na vlastitim i drugim radovima nastali zbog nepažnje,</t>
  </si>
  <si>
    <t>- troškovi zaštite na radu,</t>
  </si>
  <si>
    <t>- troškovi atesta</t>
  </si>
  <si>
    <t>Obračun po m2 stropa.</t>
  </si>
  <si>
    <t>podgled iznad 1.kata</t>
  </si>
  <si>
    <t>podgled iznad 2.kata</t>
  </si>
  <si>
    <t>Podgledi konzola iznad 2. kata</t>
  </si>
  <si>
    <t>Podgledi konzola iznad razizemlja i 1.kata</t>
  </si>
  <si>
    <t>B. OBRTNIČKI RADOVI / B.III. FASADNA BRAVARIJA</t>
  </si>
  <si>
    <t>FASADNA BRAVARIJA</t>
  </si>
  <si>
    <t xml:space="preserve">Prije pristupanju izvođenju radova izvoditelj je dužan izvršiti detaljan pregled svih bravarskih elemenata, prozora i vrata koji se mijenjaju. Bravarski elementi ili njihovi dijelovi, kao i pripadajući okov, koji su oštećeni, moraju se zamijeniti novima. Pri izradi novog elementa, u jediničnu cijenu uračunat je gotov bravarski element sa pripadajućim okovom i ugradnjom na građevinu. </t>
  </si>
  <si>
    <t>Radovi uključuju izradu, dobavu i montažu do potpune gotovosti aluminijskih prozora ili vrata. Brtvljenje i spajanje prema sistemskim rješenjima propisanim od proizvođača sistema.  Odabrani okov prilagoditi težini i geometriji krila, tako da nesmetano zadovoljava funkciju otvaranja (otklopni, zaokretni ili zaokretno otklopni). U cijenu stavaka uključeno je i staklo.</t>
  </si>
  <si>
    <t>Sve mjere obavezno je provjeriti na licu mjesta prije izrade bravarije.</t>
  </si>
  <si>
    <t>Prozori i vrata ugrađuju se u građevinski pripremljeni i obrađeni otvor u AB zidu ili zidu od blok opeka ili porobetonu pomoću vijaka primjerenih za ovakvu vrstu montaže.</t>
  </si>
  <si>
    <t>Bravarski elementi se izrađuju prema shemama i detaljima, te u dogovoru s projektantom i nadzornim inženjerom, a označavaju brojem troškovničke stavke.</t>
  </si>
  <si>
    <t>Fasadna stijena (2. kat). Stijena je ukupne dimenzije   24,76m x 1,90m.</t>
  </si>
  <si>
    <r>
      <t xml:space="preserve">Stavka uključuje dobavu, izradu i montažu prema shemi </t>
    </r>
    <r>
      <rPr>
        <b/>
        <sz val="9"/>
        <rFont val="Calibri"/>
        <family val="2"/>
      </rPr>
      <t xml:space="preserve"> ST-2-S</t>
    </r>
    <r>
      <rPr>
        <sz val="9"/>
        <rFont val="Calibri"/>
        <family val="2"/>
      </rPr>
      <t>.</t>
    </r>
  </si>
  <si>
    <t>Fasadna stijena (2. kat)</t>
  </si>
  <si>
    <r>
      <t xml:space="preserve">Stavka uključuje dobavu, izradu i montažu prema shemi </t>
    </r>
    <r>
      <rPr>
        <b/>
        <sz val="9"/>
        <rFont val="Calibri"/>
        <family val="2"/>
      </rPr>
      <t xml:space="preserve"> ST-2-J</t>
    </r>
    <r>
      <rPr>
        <sz val="9"/>
        <rFont val="Calibri"/>
        <family val="2"/>
      </rPr>
      <t>.</t>
    </r>
  </si>
  <si>
    <t>Fasadna stijena (2. kat). Stijena je ukupne dimenzije   23,25m x 1,90m.</t>
  </si>
  <si>
    <r>
      <t xml:space="preserve">Stavka uključuje dobavu, izradu i montažu prema shemi </t>
    </r>
    <r>
      <rPr>
        <b/>
        <sz val="9"/>
        <rFont val="Calibri"/>
        <family val="2"/>
      </rPr>
      <t xml:space="preserve"> ST-2-I</t>
    </r>
    <r>
      <rPr>
        <sz val="9"/>
        <rFont val="Calibri"/>
        <family val="2"/>
      </rPr>
      <t>.</t>
    </r>
  </si>
  <si>
    <r>
      <t xml:space="preserve">Stavka uključuje dobavu, izradu i montažu prema shemi </t>
    </r>
    <r>
      <rPr>
        <b/>
        <sz val="9"/>
        <rFont val="Calibri"/>
        <family val="2"/>
      </rPr>
      <t xml:space="preserve"> ST-2-Z</t>
    </r>
    <r>
      <rPr>
        <sz val="9"/>
        <rFont val="Calibri"/>
        <family val="2"/>
      </rPr>
      <t>.</t>
    </r>
  </si>
  <si>
    <t>Fasadna stijena (3. do 10. kat). Stijena je ukupne dimenzije  30,05m x 30,50m.</t>
  </si>
  <si>
    <r>
      <t xml:space="preserve">Stavka uključuje dobavu, izradu i montažu prema shemi </t>
    </r>
    <r>
      <rPr>
        <b/>
        <sz val="9"/>
        <rFont val="Calibri"/>
        <family val="2"/>
      </rPr>
      <t xml:space="preserve"> ST-3-10-S</t>
    </r>
    <r>
      <rPr>
        <sz val="9"/>
        <rFont val="Calibri"/>
        <family val="2"/>
      </rPr>
      <t>.</t>
    </r>
  </si>
  <si>
    <r>
      <t xml:space="preserve">Stavka uključuje dobavu, izradu i montažu prema shemi </t>
    </r>
    <r>
      <rPr>
        <b/>
        <sz val="9"/>
        <rFont val="Calibri"/>
        <family val="2"/>
      </rPr>
      <t xml:space="preserve"> ST-3-10-J</t>
    </r>
    <r>
      <rPr>
        <sz val="9"/>
        <rFont val="Calibri"/>
        <family val="2"/>
      </rPr>
      <t>.</t>
    </r>
  </si>
  <si>
    <t>Fasadna stijena (3. do 10. kat). Stijena je ukupne dimenzije  0,30m x 30,11 m.</t>
  </si>
  <si>
    <r>
      <t xml:space="preserve">Stavka uključuje dobavu, izradu i montažu prema shemi </t>
    </r>
    <r>
      <rPr>
        <b/>
        <sz val="9"/>
        <rFont val="Calibri"/>
        <family val="2"/>
      </rPr>
      <t xml:space="preserve"> ST-3-10-I</t>
    </r>
    <r>
      <rPr>
        <sz val="9"/>
        <rFont val="Calibri"/>
        <family val="2"/>
      </rPr>
      <t>.</t>
    </r>
  </si>
  <si>
    <t>Stavka uključuje dobavu i ugradbu pocinčanog čeličnog kutnika d=3,0 mm, razvijene širine 16 cm, preko kojeg se stijena na svakoj etaži fiksira dolje za armiranobetonsku ploču i gore za postojeći čelični C profil (kako bi se izbjeglo opterećenje armiranobetonskih fasadnih monierki).</t>
  </si>
  <si>
    <r>
      <t xml:space="preserve">Stavka uključuje dobavu, izradu i montažu prema shemi </t>
    </r>
    <r>
      <rPr>
        <b/>
        <sz val="9"/>
        <rFont val="Calibri"/>
        <family val="2"/>
      </rPr>
      <t xml:space="preserve"> ST-3-10-Z</t>
    </r>
    <r>
      <rPr>
        <sz val="9"/>
        <rFont val="Calibri"/>
        <family val="2"/>
      </rPr>
      <t>.</t>
    </r>
  </si>
  <si>
    <t>8</t>
  </si>
  <si>
    <t>Fasadna stijena (3. do 10. kat) - sjever</t>
  </si>
  <si>
    <t>Fasadna stijena (3. do 10. kat) - jug</t>
  </si>
  <si>
    <t>Fasadna stijena (3. do 10. kat) - istok</t>
  </si>
  <si>
    <t>Fasadna stijena (3. do 10. kat) - zapad</t>
  </si>
  <si>
    <t>Fasadna stijena (11. kat). Stijena je ukupne dimenzije  16,05m x 3,30m.</t>
  </si>
  <si>
    <r>
      <t xml:space="preserve">Stavka uključuje dobavu, izradu i montažu prema shemi </t>
    </r>
    <r>
      <rPr>
        <b/>
        <sz val="9"/>
        <rFont val="Calibri"/>
        <family val="2"/>
      </rPr>
      <t xml:space="preserve"> ST-11-S</t>
    </r>
    <r>
      <rPr>
        <sz val="9"/>
        <rFont val="Calibri"/>
        <family val="2"/>
      </rPr>
      <t>.</t>
    </r>
  </si>
  <si>
    <t>Fasadna stijena (11.kat)</t>
  </si>
  <si>
    <r>
      <t xml:space="preserve">Stavka uključuje dobavu, izradu i montažu prema shemi </t>
    </r>
    <r>
      <rPr>
        <b/>
        <sz val="9"/>
        <rFont val="Calibri"/>
        <family val="2"/>
      </rPr>
      <t xml:space="preserve"> ST-11-J</t>
    </r>
    <r>
      <rPr>
        <sz val="9"/>
        <rFont val="Calibri"/>
        <family val="2"/>
      </rPr>
      <t>.</t>
    </r>
  </si>
  <si>
    <t>Fasadna stijena (11. kat). Stijena je ukupne dimenzije  14,65m x 3,30m.</t>
  </si>
  <si>
    <r>
      <t xml:space="preserve">Stavka uključuje dobavu, izradu i montažu prema shemi </t>
    </r>
    <r>
      <rPr>
        <b/>
        <sz val="9"/>
        <rFont val="Calibri"/>
        <family val="2"/>
      </rPr>
      <t xml:space="preserve"> ST-11-I</t>
    </r>
    <r>
      <rPr>
        <sz val="9"/>
        <rFont val="Calibri"/>
        <family val="2"/>
      </rPr>
      <t>.</t>
    </r>
  </si>
  <si>
    <r>
      <t xml:space="preserve">Stavka uključuje dobavu, izradu i montažu prema shemi </t>
    </r>
    <r>
      <rPr>
        <b/>
        <sz val="9"/>
        <rFont val="Calibri"/>
        <family val="2"/>
      </rPr>
      <t xml:space="preserve"> ST-11-Z</t>
    </r>
    <r>
      <rPr>
        <sz val="9"/>
        <rFont val="Calibri"/>
        <family val="2"/>
      </rPr>
      <t>.</t>
    </r>
  </si>
  <si>
    <t>Fasadna stijena na krovu krovne kućice (iznad luksfer prizmi). Stijena je  dimenzije  6,60m x 7,75m (točnu dimenziju utvrditi izmjerom na licu mjesta).</t>
  </si>
  <si>
    <r>
      <t xml:space="preserve">Stavka uključuje dobavu, izradu i montažu prema shemi </t>
    </r>
    <r>
      <rPr>
        <b/>
        <sz val="9"/>
        <rFont val="Calibri"/>
        <family val="2"/>
      </rPr>
      <t xml:space="preserve"> ST-KR.</t>
    </r>
  </si>
  <si>
    <t>Fasadna stijena (krov krovne kućice)</t>
  </si>
  <si>
    <r>
      <t>Fasadna stijena</t>
    </r>
    <r>
      <rPr>
        <sz val="9"/>
        <rFont val="Calibri"/>
        <family val="2"/>
      </rPr>
      <t xml:space="preserve"> (razizemlje). Stijena je ukupne dimenzije 66,25m x 1,05m + 22,00m x 3,10m.</t>
    </r>
  </si>
  <si>
    <r>
      <t xml:space="preserve">Stavka uključuje dobavu, izradu i montažu prema shemi </t>
    </r>
    <r>
      <rPr>
        <b/>
        <sz val="9"/>
        <rFont val="Calibri"/>
        <family val="2"/>
      </rPr>
      <t xml:space="preserve"> ST-1-S</t>
    </r>
    <r>
      <rPr>
        <sz val="9"/>
        <rFont val="Calibri"/>
        <family val="2"/>
      </rPr>
      <t>.</t>
    </r>
  </si>
  <si>
    <t>Fasadna stijena (razizemlje)</t>
  </si>
  <si>
    <t>Fasadna stijena (razizemlje). Stijena je ukupne dimenzije 4,03m x 3,10m + 3,95m x 2,35m + 1,05m x 3,10m + 45,95m x 2,35m + 12,05m x 3,10m + 21,22m x 1,05m.</t>
  </si>
  <si>
    <r>
      <t xml:space="preserve">Stavka uključuje dobavu, izradu i montažu prema shemi </t>
    </r>
    <r>
      <rPr>
        <b/>
        <sz val="9"/>
        <rFont val="Calibri"/>
        <family val="2"/>
      </rPr>
      <t xml:space="preserve"> ST-1-J</t>
    </r>
    <r>
      <rPr>
        <sz val="9"/>
        <rFont val="Calibri"/>
        <family val="2"/>
      </rPr>
      <t>.</t>
    </r>
  </si>
  <si>
    <t>Fasadna stijena (razizemlje). Stijena je ukupne dimenzije  5,65m x 1,05m + 11,95m x 3,10m + 2,40m x 1,05m + 1,10m x 3,10m + 2,15m x 1,05m.</t>
  </si>
  <si>
    <r>
      <t xml:space="preserve">Stavka uključuje dobavu, izradu i montažu prema shemi </t>
    </r>
    <r>
      <rPr>
        <b/>
        <sz val="9"/>
        <rFont val="Calibri"/>
        <family val="2"/>
      </rPr>
      <t xml:space="preserve"> ST-1-I</t>
    </r>
    <r>
      <rPr>
        <sz val="9"/>
        <rFont val="Calibri"/>
        <family val="2"/>
      </rPr>
      <t>.</t>
    </r>
  </si>
  <si>
    <t>Fasadna stijena (razizemlje). Stijena je ukupne dimenzije  3,03m x 3,10m + 23,67m x 1,05m + 3,03m x 3,10m.</t>
  </si>
  <si>
    <r>
      <t xml:space="preserve">Stavka uključuje dobavu, izradu i montažu prema shemi </t>
    </r>
    <r>
      <rPr>
        <b/>
        <sz val="9"/>
        <rFont val="Calibri"/>
        <family val="2"/>
      </rPr>
      <t xml:space="preserve"> ST-1-Z</t>
    </r>
    <r>
      <rPr>
        <sz val="9"/>
        <rFont val="Calibri"/>
        <family val="2"/>
      </rPr>
      <t>.</t>
    </r>
  </si>
  <si>
    <t>Fasadna stijena (prizemlje i 1. kat). Stijena je ukupne dimenzije  88,24m x 6,94m.</t>
  </si>
  <si>
    <r>
      <t xml:space="preserve">Stavka uključuje dobavu, izradu i montažu prema shemi </t>
    </r>
    <r>
      <rPr>
        <b/>
        <sz val="9"/>
        <rFont val="Calibri"/>
        <family val="2"/>
      </rPr>
      <t xml:space="preserve"> ST-0-1-S</t>
    </r>
    <r>
      <rPr>
        <sz val="9"/>
        <rFont val="Calibri"/>
        <family val="2"/>
      </rPr>
      <t>.</t>
    </r>
  </si>
  <si>
    <t xml:space="preserve">Fasadna stijena (prizemlje i 1.kat) </t>
  </si>
  <si>
    <t>Fasadna stijena (prizemlje i 1. kat). Stijena je ukupne dimenzije  88,24m x 6,94m</t>
  </si>
  <si>
    <r>
      <t xml:space="preserve">Stavka uključuje dobavu, izradu i montažu prema shemi </t>
    </r>
    <r>
      <rPr>
        <b/>
        <sz val="9"/>
        <rFont val="Calibri"/>
        <family val="2"/>
      </rPr>
      <t xml:space="preserve"> ST-0-1-J</t>
    </r>
    <r>
      <rPr>
        <sz val="9"/>
        <rFont val="Calibri"/>
        <family val="2"/>
      </rPr>
      <t>.</t>
    </r>
  </si>
  <si>
    <t>Fasadna stijena (prizemlje i 1. kat). Stijena je ukupne dimenzije  23,25m x 6,94m.</t>
  </si>
  <si>
    <r>
      <t xml:space="preserve">Stavka uključuje dobavu, izradu i montažu prema shemi </t>
    </r>
    <r>
      <rPr>
        <b/>
        <sz val="9"/>
        <rFont val="Calibri"/>
        <family val="2"/>
      </rPr>
      <t xml:space="preserve"> ST-0-1-I</t>
    </r>
    <r>
      <rPr>
        <sz val="9"/>
        <rFont val="Calibri"/>
        <family val="2"/>
      </rPr>
      <t>.</t>
    </r>
  </si>
  <si>
    <t>Fasadna stijena (prizemlje i 1. kat). Stijena je ukupne dimenzije   3,23m x 6,94m + 23,25m x 6,94m + 3,23m x 6,94m.</t>
  </si>
  <si>
    <r>
      <t xml:space="preserve">Stavka uključuje dobavu, izradu i montažu prema shemi </t>
    </r>
    <r>
      <rPr>
        <b/>
        <sz val="9"/>
        <rFont val="Calibri"/>
        <family val="2"/>
      </rPr>
      <t xml:space="preserve"> ST-0-1-Z</t>
    </r>
    <r>
      <rPr>
        <sz val="9"/>
        <rFont val="Calibri"/>
        <family val="2"/>
      </rPr>
      <t>.</t>
    </r>
  </si>
  <si>
    <r>
      <t xml:space="preserve">Ostakljenje s trostrukim IZO-staklom: dvije low-E obloge,  </t>
    </r>
    <r>
      <rPr>
        <sz val="9"/>
        <rFont val="Calibri"/>
        <family val="2"/>
      </rPr>
      <t xml:space="preserve">ostakljenje je  6ESG/16/5/16/VSG55.2, parapetni dio 6ESG/16/5/16/6 (mliječna prozirna folija u horizontalnim trakama), ispuna međuprostora argonom. Koeficijent prolaska topline za ukupnu stijenu je </t>
    </r>
    <r>
      <rPr>
        <b/>
        <sz val="9"/>
        <rFont val="Calibri"/>
        <family val="2"/>
      </rPr>
      <t>Uw≤1,00 W/m2K</t>
    </r>
    <r>
      <rPr>
        <sz val="9"/>
        <rFont val="Calibri"/>
        <family val="2"/>
      </rPr>
      <t>.</t>
    </r>
  </si>
  <si>
    <r>
      <t xml:space="preserve">Ostakljenje s dvostrukim IZO-staklom: jedna low-E obloga,  </t>
    </r>
    <r>
      <rPr>
        <sz val="9"/>
        <rFont val="Calibri"/>
        <family val="2"/>
      </rPr>
      <t xml:space="preserve">ostakljenje je  6ESG/20/6, parapetni dio 6ESG/20/6 (emajlirano RAL 5003), ispuna međuprostora argonom. Koeficijent prolaska topline za ukupnu stijenu je </t>
    </r>
    <r>
      <rPr>
        <b/>
        <sz val="9"/>
        <rFont val="Calibri"/>
        <family val="2"/>
      </rPr>
      <t>Uw≤1,50 W/m2K</t>
    </r>
    <r>
      <rPr>
        <sz val="9"/>
        <rFont val="Calibri"/>
        <family val="2"/>
      </rPr>
      <t>.</t>
    </r>
  </si>
  <si>
    <t>Obaveza izvođača je izrada radioničke dokumentacije za koju je potrebno ishoditi suglasnost nadležnog Konzervatorskog zavoda Grada Zagreba.</t>
  </si>
  <si>
    <t>Obaveza izvođača je izrada statičkog proračuna za predloženo tehničko rješenje, kojim će dokazati mehaničku otpornost i stabilnost fasadnih staklenih stijena.</t>
  </si>
  <si>
    <t xml:space="preserve">B. OBRTNIČKI RADOVI / B.V. SOBOSLIKARSKO-LIČILAČKI RADOVI </t>
  </si>
  <si>
    <t>SOBOSLIKARSKO-LIČILAČKI RADOVI:</t>
  </si>
  <si>
    <r>
      <t xml:space="preserve">Materijal koji će se upotrijebiti, pomoćni materijal, rad i pomoćni rad mora u svemu odgovarati standardima, propisima, Pravilniku o tehničkim mjerama i uvjetima za završne radove u građevinarstvu i </t>
    </r>
    <r>
      <rPr>
        <i/>
        <sz val="9"/>
        <rFont val="Calibri"/>
        <family val="2"/>
      </rPr>
      <t xml:space="preserve">Tehničkim uvjetima za izvođenje ličilačkih radova HRN U.F2.O12/78. </t>
    </r>
    <r>
      <rPr>
        <sz val="9"/>
        <rFont val="Calibri"/>
        <family val="2"/>
      </rPr>
      <t>Sav vezivni materijal, ljepila, materijal za brtvljenje i pomoćna sredstva prema HRN U.F1.011.</t>
    </r>
  </si>
  <si>
    <t>Prije početka izvedbe radova izvoditelj je dužan predstavniku GZZZSKP i projektantu predočiti uzorke boja odgovarajuće za određen tip obrade i izvesti probna bojanja s uzorcima na plohama koje se obrađuju, i to u više nijansi boja, na osnovu čega će predstavnik GZZZSKP i projektant odabrati boju i način nanošenja odnosno tip valjka. Tek po izboru i odobrenju može se otpočeti sa radovima na tako odabran način. Gore navedeno neće se posebno platiti već predstavlja trošak i obvezu izvoditelja i ulazi u jediničnu cijenu izvedbe radova.</t>
  </si>
  <si>
    <t>DRVENE OBLOGE U INTERIJERU</t>
  </si>
  <si>
    <t>Izvedeni rad i upotrebljeni materijal mora u svemu (vrsti, boji i kvaliteti) biti jednak uzorku, što ga odabere predstavnik GZZZSKP i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</si>
  <si>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 xml:space="preserve">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t>
  </si>
  <si>
    <t>Jedinična cijena treba obuhvatiti:
- bojanje u više boja prema izboru predstavnika GZZZSKP i  projektanta
- sav materijal, dobavu, izradu i dopremu alata, mehanizaciju i uskladištenje
- troškove radne snage za kompletan rad opisan u troškovniku
- sve horizontalne i vertikalne transporte do mjesta montaže
- potrebnu radnu skelu (izuzima se fasadna skela)
- čišćenje nakon završetka radova
- svu štetu kao i troškove popravka kao posljedica nepažnje u toku izvedbe
- troškove zaštite na radu
- troškove atesta
- zaštitu okolnih konstrukcija od prljanja
- čišćenje po završenom radu uključivo odvoz viška materijala na gradsku deponiju</t>
  </si>
  <si>
    <t>Popravak boje - ličenje unutarnjih drvenih obloga uz istočno i zapadno pročelje tornja (3. do 10. kat)</t>
  </si>
  <si>
    <t>Jediničnom cijenom obuhvatiti:
- brušenje,
- natapanje firnisom,
- dvokratno kitanje i brušenje do potpune glatkoće,
- dvostruki nalić uljenom bojom u dva tona
- lakiranje,
Ton i boje određuje predstavnik GZZZSKP.</t>
  </si>
  <si>
    <t>obračun po m2</t>
  </si>
  <si>
    <t>B.VI.</t>
  </si>
  <si>
    <t>B. OBRTNIČKI RADOVI / B.VI. BRAVARSKI RADOVI</t>
  </si>
  <si>
    <t>BRAVARSKI RADOVI</t>
  </si>
  <si>
    <t>Sav upotrebljeni materijal i finalni građevinski proizvodi moraju odgovarati važećim
tehničkim propisima i normama.
Popis propisa i normi kojih se treba pridržavati:
- HRN C.B3.025. – plosno željezo
- HRN C.B3.024. – kvadratno željezo
Sva nova bravarija mora biti u potpunosti izvedena kao i postojeća i prije dostave na
gradilište treba biti zaštićena antikorozivnim premazom.
Svi detalji izvedbe i ugradnje bravarije moraju biti odobreni od predstavnika GZZZSKP i
nadzornog inžinjera investitora.
Snimanje postojeće bravarije i uzimanje uzoraka uključeno je u cijenu pojedine stavke i
ne iskazuje se posebno.</t>
  </si>
  <si>
    <t xml:space="preserve">U cijenu pojedine stavke treba uključiti:
- snimanje, uzimanje mjera i uzoraka postojeće bravarije,
- izrada i ugradnja bravarskih elemenata,
- sav vanjski i unutarnji, vertikalni i horizontalni transport,
- okov i spojna sredstva,
- ličenje i bojenje sa svim predradnjama,
- sav sitni i spojni matrijal i naknada za stojeve i alat.
Napomena: Eventualne izmjene mogu se izvoditi samo u skladu s konzervatorskim
istraživanjima uz odobrenje predstavnika GZZZSKP i nadzornog inžinjera.
</t>
  </si>
  <si>
    <t>Čelična ograda (prizemlje)</t>
  </si>
  <si>
    <t>B. OBRTNIČKI RADOVI / B.VII. KAMENOREZAČKI RADOVI</t>
  </si>
  <si>
    <t>B.VII.</t>
  </si>
  <si>
    <t>KAMENOREZAČKI RADOVI</t>
  </si>
  <si>
    <t xml:space="preserve">Materijal za izvedbu po boji, vrsti i obradi (šprican, greban, poliran, štokan, pjeskaren, fino brušen, paljen) mora biti jednak uzorku što ga odabere predstavnik GZZZSKP i projektant.   </t>
  </si>
  <si>
    <t>Kamene ploče kojima su kitom i mortom zatvorene rupice i šupljine neće se primiti i ne smiju se ugraditi, osim ako tako nije ugovoreno (travertin).</t>
  </si>
  <si>
    <t>Podovi se moraju nakon polaganja zaštititi gipsanim estrihom, što treba biti sadržano u cijeni, a zaštita će se skinuti neposredno prije završetka gradnje.</t>
  </si>
  <si>
    <t>Vezni materijal je cementni mort 1:2 na zidnom, odnosno 1:3 na podnom opločenju. Za učvršćenje kamenih ploča vertikalne obloge treba upotrijebiti metalna spojna sredstva (nosače/sidra) koja moraju biti statički proračunata da nose cijelu težinu ploča i izrađena od nehrđajućeg metala. Rupe u zidovima za ugrađivanje nosača izrađuju se strojno, a prije ugrađivanja moraju se očistiti i isprati.</t>
  </si>
  <si>
    <t>Sve ostatke (vapno, gips, kit, kamena prašina ili drugi materijal) zabranjeno je bacati u kanalizaciju.</t>
  </si>
  <si>
    <t>Izabrani kamen atestira se na:</t>
  </si>
  <si>
    <t>- upijanje vlage,</t>
  </si>
  <si>
    <t>- zapreminsku specifičnu težinu,</t>
  </si>
  <si>
    <t>- poroznost i stupanj gustoće,</t>
  </si>
  <si>
    <t>- postojanost na mraz,</t>
  </si>
  <si>
    <t>- habanje</t>
  </si>
  <si>
    <t>Potrebno je također izvršiti sve provjere dužina, širina i visina u naravi i ukazati nadzornom inženjeru na eventualna odstupanja od projekta, odnosno na probleme prije oblaganja.</t>
  </si>
  <si>
    <t>U cijenu treba uključiti sav osnovni i pomoćni materijal, transport do gradilišta i na gradilištu, troškove izrade, troškove pomoćnih konstrukcija (skele i dr.), trošak zaštite izvedenog rada, te uklanjanje nečistoća nastalih tokom rada.</t>
  </si>
  <si>
    <t>Obaveza izvođača je izrada uzorka kojeg trebaju odobriti predstavnik GZZZSKP i projektant.</t>
  </si>
  <si>
    <t>Kamena klupčica armiranobetonskim ogradama (prizemlje)</t>
  </si>
  <si>
    <t>2. SHEME VANJSKE BRAVARIJE</t>
  </si>
  <si>
    <t>Potrebno je izraditi uzorak kojeg trebaju odobriti predstavnik GZZZSKP i projektant.</t>
  </si>
  <si>
    <t>Čelični rukohvat (prizemlje)</t>
  </si>
  <si>
    <t>Dobava, izrada i montaža unutrašnjih žaluzina uz fasadnu bravariju na južnom pročelju tornja (3. do 10. kat).</t>
  </si>
  <si>
    <t>Unutrašnje žaluzine (3. do 10. kat)</t>
  </si>
  <si>
    <t>Trakaste zavjese (3. do 10. kat)</t>
  </si>
  <si>
    <t>Dobava, izrada i montaža trakastih zavjesa uz otvore na istočnom i zapadnom pročelju tornja (3. do 10. kat).</t>
  </si>
  <si>
    <t>Dimenzija žaluzina je 90 x 300 cm. Žaluzine trebaju imati mogućnost pomicanja nagiba lamela, te mogućnost podizanja i spuštanja. Lamele su od aluminija, u boji prema odabiru predstavnika GZZZSKP i projektanta.</t>
  </si>
  <si>
    <t>Zavjese su od antistatičkog materijala, u boji prema odabiru predstavnika GZZZSKP i projektanta. Vodilica lamela je od aluminija. Dimenzija trakaste zavjese je 30 x 300 cm.</t>
  </si>
  <si>
    <t>Obračun po komadu.</t>
  </si>
  <si>
    <t>Maska od plexiglasa na rubovima podgleda konzola iznad razizemlja i 1. kata</t>
  </si>
  <si>
    <t>Dobava materijala i ugradba maske od plexiglasa ispod rasvjetnih tijela na rubovima konzola. Širina maske je cca 20 cm (točnu širinu utvrditi izmjerom na licu mjesta). Plexiglas se reže u komade veličine 20 x 100 cm (raster identičan izvornom rasteru). Stavka uključuje potkonstrukciju preko koje se plexiglas pričvršćuje za armiranobetonsku ploču.</t>
  </si>
  <si>
    <t>plexiglas iznad razizemlja</t>
  </si>
  <si>
    <t>plexiglas iznad 1.kata</t>
  </si>
  <si>
    <t>Boja plexiglasa je opal (bijeli mliječni). Potrebno je izraditi uzorak kojeg trebaju odobriti predstavnik GZZZSKP i projektant. Obračun po m1.</t>
  </si>
  <si>
    <t>Izrada i ugradnja rukohvata od čelika. Rukohvat se sastoji od horizontalnog pravokutnog profila dimenzija poprečnog presjeka 120x60 mm, te vertikalnih stupića kvadratičnog poprečnog presjeka 30x30 mm i visine 150 mm, koji su na razmacima od cca 190 cm (detalj D17). Stupići se preko čeličnih ploča dimenzija 100x50x5mm vijcima sidre za armiranobetonski zid (preko kamenih klupčica).  Pri izradi novih rukohvata potrebno je u svemu ponoviti izgled postojećeg rukohvata (dimenzije horizontalnog profila, vertikalnih stupića te pozicija stupića moraju biti identični postojećima). Potrebno je izraditi uzorak kojeg odobrava predstavnik GZZZSKP i projektant. Završna boja je plava, identična originalnoj, u tonu prema odabiru predstavnika GZZZSKP.</t>
  </si>
  <si>
    <t>Izrada i ugradnja ograde od čelika. Ograda se sastoji od gornjeg horizontalnog pravokutnog profila dimenzija poprečnog presjeka 120x60 mm, nosivih vertikala  kvadratičnog poprečnog presjeka 30x30 mm i visine 100 cm na međusobnim razmacima od cca 100 cm, te ispune od jedne horizontalne čelične cijevi poprečnog presjeka 30x30mm (na polovici visine ograde) - detalj D17. Pri izradi nove ograde potrebno je u svemu ponoviti izgled postojeće ograde (dimenzije horizontalnih profila, vertikalnih stupova te pozicija stupova moraju biti identični postojećima). Potrebno je izraditi uzorak kojeg odobrava predstavnik GZZZSKP i projektant. Završna boja je plava, identična originalnoj, u tonu prema odabiru predstavnika GZZZSKP.</t>
  </si>
  <si>
    <t>Ostakljena stijena u razizemlju (ulaz u garažu)</t>
  </si>
  <si>
    <t>Izrada i ugradnja ostakljene stijene u razizemlju (ulaz u garažu). Stijena je dimenzija 560x310 cm, sastoji se od 6 fiksnih ostakljenih dijelova i jednih dvokrilnih zaokretnih vrata (dimenzija vrata 190x210 cm). Profili su čelični, bez prekinutog toplinskog mosta. Ostakljenje je jednostruko (mutno armirano staklo). Stijenu izvesti što sličnije izvornoj (potrebno je dobiti odobrenje predstavnika GZZZSKP i projektanta).</t>
  </si>
  <si>
    <t>Sanacija podgleda stubišta u interijeru (toranj)</t>
  </si>
  <si>
    <t>Sanacija podgleda armiranobetonskog glavnog stubišta u tornju. Saniraju se oštećeni dijelovi, u dogovoru s predstavnikom GZZZSKP. U cijenu radova uključena postava potrebne radne skele te čiščenje i zaštita ostalih dijelova objekta. Količinom je iskazano 20% ukupne površine podgleda stubišta. Obračun se vrši prema stvarno izvedenim količinama.</t>
  </si>
  <si>
    <t>Nove drvene obloge u interijeru tornja (uz istočno i zapadno pročelje)</t>
  </si>
  <si>
    <t>Dobava materijala i ugradba novih drvenih obloga u interijerima 3. do 10. kata uz istočno i zapadno pročelje, na mjestima gdje postojeće drvene obloge zbog oštećenosti nije moguće ponovo ugraditi (demontaža i ponovna montaža je u stavci 1.20).</t>
  </si>
  <si>
    <t>Nove drvene obloge u završnoj obradi moraju biti što sličnije izvornima - potrebno je izraditi uzorak kojeg trebaju odobriti predstavnik GZZZSKP i projektant.</t>
  </si>
  <si>
    <t>Količinom je iskazano 20% od ukupne količine drvenih obloga (pretpostavka je da će se 80% postojećih drvenih obloga moći ponovno upotrijebiti). Stvarna količina se utvrđuje izmjerom na licu mjesta i upisom u građevinsku knjigu.</t>
  </si>
  <si>
    <t>Stavka uključuje pažljivu demontažu te odvoz materijala na građevinsku deponiju.</t>
  </si>
  <si>
    <t>Demontaža kamenih klupčica na armiranobetonskim ogradama (prizemlje)</t>
  </si>
  <si>
    <t>Demontaža kamenih klupčica na armiranobetonskim ogradama. Klupčice su dimenzija 15,0 x 2,0 cm.</t>
  </si>
  <si>
    <t>1. Arhitektonski projekt obnove i pripadajući troškovnik temelje se na obavljenom uvidu na postojećoj zgradi. Slojevi konstrukcija definirani u postojećoj projektnoj tehničkoj dokumentaciji preuzeti su kao stvarno izvedeni. Nevidljivi slojevi konstrukcija, koji nisu definirani postojećom dokumentacijom, pretpostavljeni su temeljem dosadašnjeg iskustva prema vremenu gradnje zgrade. Prije izvedbe potrebno je izvršiti detaljni uvid na licu mjesta te utvrditi slojeve konstrukcije vizualnim ispitivanjem i otvaranjem konstrukcija koje se rekonstruiraju.</t>
  </si>
  <si>
    <t xml:space="preserve">6. Preporuka projektanta je izvođenje cjelovitog rješenja obnove zgrade iz sljedećih razloga: 
1. tehnički ispravno izvođenje detalja,
2. tehnički ispravan redoslijed izvođenja radova,
3. suzbijanje selektivnih intervencija na pročeljima zgrade,
4. zaštita arhitektonskog djela u smislu estetske i tehničke cjelovitosti oblikovanja, 
5. očuvanje i unapređenje bitnih zahtjeva građevine,
6. ušteda sredstava i vremena (u slučaju fazne gradnje pojedini radovi se umnožavaju, kao što su postava skele, limarski radovi i sl.),
7. ostvarivanje tržišnih popusta (cijena pojedinačnog proizvoda manja je što je količina veća),
U slučaju nužnosti odstupanja od glavnog projekta prilikom izvođenja radova potrebno je izraditi izmjene i dopune glavnog projekta te ih uskladiti zahtjevima korisnika sukladno pravilima dobrog zanata i inženjerske etike. </t>
  </si>
  <si>
    <t>U jediničnu cijenu je uključena skela, platforma, bina ili sl., ovisno o tehnologiji izvedbe.</t>
  </si>
  <si>
    <t>Obračun po m2.</t>
  </si>
  <si>
    <t>14.1.</t>
  </si>
  <si>
    <t>Unutrašnje žaluzine (2. kat)</t>
  </si>
  <si>
    <t>Dobava, izrada i montaža unutrašnjih žaluzina uz fasadnu bravariju na južnom, zapadnom i istočnom pročelju 2. kata tornja.</t>
  </si>
  <si>
    <t>Žaluzine trebaju imati mogućnost pomicanja nagiba lamela, te mogućnost podizanja i spuštanja. Lamele su od aluminija, u boji prema odabiru predstavnika GZZZSKP i projektanta.</t>
  </si>
  <si>
    <t>Unutrašnje žaluzine (razizemlje, prizemlje i 1.kat)</t>
  </si>
  <si>
    <t>Dobava, izrada i montaža unutrašnjih žaluzina uz fasadnu bravariju na južnom, istočnom i zapadnom pročelju (razizemlje, prizemlje i 1. kat).</t>
  </si>
  <si>
    <t>Žaluzine trebaju imati mogućnost pomicanja nagiba lamela, te mogućnost podizanja i spuštanja. U prostoru kongresne dvorane, žaluzine trebaju imati mogućnost daljinskog podizanja/spuštanja. Lamele su od aluminija, u boji prema odabiru predstavnika GZZZSKP i projektanta.</t>
  </si>
  <si>
    <t>žaluzine u kongresnoj dvorani (daljinsko podizanje)</t>
  </si>
  <si>
    <t xml:space="preserve">žaluzine </t>
  </si>
  <si>
    <t xml:space="preserve">Projekt obnove zgrade izrađen je temeljem mogućih izmjera i pretpostavljenih zidnih, stropnih i krovnih slojeva. Dužnost je izvođača da sondiranjem utvrdi stvarni sastav konstrukcija i u slučaju odstupanja sastava upozori nadzornog inženjera i investitora na odstupanje. </t>
  </si>
  <si>
    <r>
      <t>Sve radove izvođač mora izvoditi prema troškovniku i glavnom projektu,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za zidane konstrukcije (NN 01/07),</t>
    </r>
    <r>
      <rPr>
        <sz val="9"/>
        <color indexed="10"/>
        <rFont val="Calibri"/>
        <family val="2"/>
      </rPr>
      <t xml:space="preserve"> </t>
    </r>
    <r>
      <rPr>
        <sz val="9"/>
        <rFont val="Calibri"/>
        <family val="2"/>
      </rPr>
      <t>Tehničkom propisu o racionalnoj upotrebi energije i toplinskoj zaštiti u zgradama (NN 128/15) sa pripadajućim normama, Tehničkom propisu o građevnim proizvodima (NN 33/10, 87/10, 146/10, 81/11, 100/11, 130/12, 81/13), te svim ostalim hrvatskim i europskim tehničkim propisima i normama i priznatim tehničkim pravilima, a osobito:</t>
    </r>
  </si>
  <si>
    <r>
      <t>Sve radove izvođač mora izvoditi prema troškovniku i izvedbenoj dokumentaciji, solidno i stručno, prema pravilima dobrog zanata, P</t>
    </r>
    <r>
      <rPr>
        <i/>
        <sz val="9"/>
        <rFont val="Calibri"/>
        <family val="2"/>
      </rPr>
      <t>ravilniku o ocjenjivanju sukladnosti, ispravama o sukladnosti i označavanju građevinskih proizvoda (NN 103/08, 147/09, 87/10, 129/11), Pravilniku o tehničkim mjerama i uvjetima za završne radove u zgradarstvu (Sl.list br. 21/90), Tehničkom propisu o racionalnoj upotrebi energije i toplinskoj zaštiti u zgradama (NN 128/15)</t>
    </r>
    <r>
      <rPr>
        <sz val="9"/>
        <rFont val="Calibri"/>
        <family val="2"/>
      </rPr>
      <t xml:space="preserve"> sa pripadajućim normama, </t>
    </r>
    <r>
      <rPr>
        <i/>
        <sz val="9"/>
        <rFont val="Calibri"/>
        <family val="2"/>
      </rPr>
      <t xml:space="preserve">Tehničkom propisu o građevnim proizvodima (NN 33/10, 87/10, 146/10, 81/11, 100/11, 130/12, 81/13) </t>
    </r>
    <r>
      <rPr>
        <sz val="9"/>
        <rFont val="Calibri"/>
        <family val="2"/>
      </rPr>
      <t xml:space="preserve">i </t>
    </r>
    <r>
      <rPr>
        <i/>
        <sz val="9"/>
        <rFont val="Calibri"/>
        <family val="2"/>
      </rPr>
      <t xml:space="preserve">Tehničkim uvjetima za projektiranje i građenje zgrada - Akustika u građevinarstvu (HRN U.J6.201/89), </t>
    </r>
    <r>
      <rPr>
        <sz val="9"/>
        <rFont val="Calibri"/>
        <family val="2"/>
      </rPr>
      <t xml:space="preserve">te svim ostalim tehničkim propisima, priznatim tehničkim pravilima i HR normama. 
</t>
    </r>
  </si>
  <si>
    <r>
      <t xml:space="preserve">Svi materijali za izvedbu termoizolaterskih radova moraju u pogledu kvalitete odgovarati HR normama koje propisuje </t>
    </r>
    <r>
      <rPr>
        <i/>
        <sz val="9"/>
        <rFont val="Calibri"/>
        <family val="2"/>
      </rPr>
      <t>Tehnički propis o racionalnoj uporabi energije i toplinskoj zaštiti u zgradama (NN 128/15),</t>
    </r>
    <r>
      <rPr>
        <sz val="9"/>
        <rFont val="Calibri"/>
        <family val="2"/>
      </rPr>
      <t xml:space="preserve"> sukladno HRN EN koja se odnosi na određeni proizvod, uključujući i sve važeće europske tehničke propise i norme, a osobito:</t>
    </r>
  </si>
  <si>
    <r>
      <t xml:space="preserve">Sve radove izvođač mora izvoditi prema troškovniku i izvedbenoj projektnoj dokumentaciji, solidno i stručno, prema pravilima dobrog zanata,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 xml:space="preserve">Tehničkom propisu o racionalnoj upotrebi energije i toplinskoj zaštiti u zgradama (NN 128/15) </t>
    </r>
    <r>
      <rPr>
        <sz val="9"/>
        <rFont val="Calibri"/>
        <family val="2"/>
      </rPr>
      <t xml:space="preserve">sa pripadajućim normama, </t>
    </r>
    <r>
      <rPr>
        <i/>
        <sz val="9"/>
        <rFont val="Calibri"/>
        <family val="2"/>
      </rPr>
      <t xml:space="preserve">Tehničkom propisu o građevnim proizvodima (NN 33/10, 87/10, 146/10, 81/11, 100/11, 130/12, 81/13, 136/14) </t>
    </r>
    <r>
      <rPr>
        <sz val="9"/>
        <rFont val="Calibri"/>
        <family val="2"/>
      </rPr>
      <t xml:space="preserve">i </t>
    </r>
    <r>
      <rPr>
        <i/>
        <sz val="9"/>
        <rFont val="Calibri"/>
        <family val="2"/>
      </rPr>
      <t>Tehničkim uvjetima za izvođenje limarskih radova (HRN U.N9.055.)</t>
    </r>
    <r>
      <rPr>
        <sz val="9"/>
        <rFont val="Calibri"/>
        <family val="2"/>
      </rPr>
      <t>, te svim ostalim tehničkim propisima, priznatim tehničkim pravilima i HR normama, a osobito:</t>
    </r>
  </si>
  <si>
    <r>
      <t xml:space="preserve">Sve radove izvođač mora izvoditi prema troškovniku i izvedbenoj projektnoj dokumentaciji, solidno i stručno, prema pravilima dobrog zanata,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 xml:space="preserve">Tehničkom propisu o racionalnoj upotrebi energije i toplinskoj zaštiti u zgradama (NN 128/15) </t>
    </r>
    <r>
      <rPr>
        <sz val="9"/>
        <rFont val="Calibri"/>
        <family val="2"/>
      </rPr>
      <t xml:space="preserve">sa pripadajućim normama, </t>
    </r>
    <r>
      <rPr>
        <i/>
        <sz val="9"/>
        <rFont val="Calibri"/>
        <family val="2"/>
      </rPr>
      <t>Tehničkom propisu o građevnim proizvodima (NN 33/10, 87/10, 146/10, 81/11, 100/11, 130/12, 81/13, 136/14)</t>
    </r>
    <r>
      <rPr>
        <sz val="9"/>
        <rFont val="Calibri"/>
        <family val="2"/>
      </rPr>
      <t>, te svim ostalim tehničkim propisima, priznatim tehničkim pravilima i HR normama.</t>
    </r>
  </si>
  <si>
    <r>
      <t xml:space="preserve">Sve radove izvođač mora izvoditi prema troškovniku i izvedbenoj projektnoj dokumentaciji, solidno i stručno, prema pravilima dobrog zanata i mjerama uzetima na licu mjesta,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Tehničkom propisu o racionalnoj upotrebi energije i toplinskoj zaštiti u zgradama (NN 128/15)</t>
    </r>
    <r>
      <rPr>
        <sz val="9"/>
        <rFont val="Calibri"/>
        <family val="2"/>
      </rPr>
      <t xml:space="preserve"> sa pripadajućim normama, </t>
    </r>
    <r>
      <rPr>
        <i/>
        <sz val="9"/>
        <rFont val="Calibri"/>
        <family val="2"/>
      </rPr>
      <t>Tehničkom propis o građevnim proizvodima (NN 33/10, 87/10, 146/10, 81/11, 100/11, 130/12, 81/13),</t>
    </r>
    <r>
      <rPr>
        <sz val="9"/>
        <rFont val="Calibri"/>
        <family val="2"/>
      </rPr>
      <t xml:space="preserve"> prema </t>
    </r>
    <r>
      <rPr>
        <i/>
        <sz val="9"/>
        <rFont val="Calibri"/>
        <family val="2"/>
      </rPr>
      <t>Tehničkim propisima za prozore i vrata (NN 69/06)</t>
    </r>
    <r>
      <rPr>
        <sz val="9"/>
        <rFont val="Calibri"/>
        <family val="2"/>
      </rPr>
      <t xml:space="preserve"> sa pripadajućim noramama i ostalim normama prema Odluci o popisu normi bitnih za primjenu Tehničkog propisa za prozore i vrata, te svim ostalim tehničkim propisima, priznatim tehničkim pravilima i HR normama, a osobito:</t>
    </r>
  </si>
  <si>
    <r>
      <t xml:space="preserve">Ostakljenje s trostrukim IZO-staklom: dvije low-E obloge,  </t>
    </r>
    <r>
      <rPr>
        <sz val="9"/>
        <rFont val="Calibri"/>
        <family val="2"/>
      </rPr>
      <t xml:space="preserve">ostakljenje je  6ESG/16/5/16/6, za sva vanjska stakla koristiti kaljena stakla (ESG) čvrstoće 50 Mpa, ispuna međuprostora argonom. Koeficijent prolaska topline za ukupnu stijenu je </t>
    </r>
    <r>
      <rPr>
        <b/>
        <sz val="9"/>
        <rFont val="Calibri"/>
        <family val="2"/>
      </rPr>
      <t>Uw≤1,10 W/m2K</t>
    </r>
    <r>
      <rPr>
        <sz val="9"/>
        <rFont val="Calibri"/>
        <family val="2"/>
      </rPr>
      <t xml:space="preserve">. </t>
    </r>
  </si>
  <si>
    <r>
      <t xml:space="preserve">Ostakljenje s trostrukim IZO-staklom: dvije low-E obloge,  </t>
    </r>
    <r>
      <rPr>
        <sz val="9"/>
        <rFont val="Calibri"/>
        <family val="2"/>
      </rPr>
      <t xml:space="preserve">ostakljenje je  8ESG/16/5/16/VSG55.2, u parapetnom dijelu mliječna prozirna folija u horizontalnim trakama,  za sva vanjska stakla koristiti kaljena stakla (ESG) čvrstoće 50 Mpa, sva unutarnja stakla VSG 2x5 mm čvrstoće 22,5 Mpa, ispuna međuprostora argonom. Koeficijent prolaska topline za ukupnu stijenu je </t>
    </r>
    <r>
      <rPr>
        <b/>
        <sz val="9"/>
        <rFont val="Calibri"/>
        <family val="2"/>
      </rPr>
      <t>Uw≤0,80 W/m2K</t>
    </r>
    <r>
      <rPr>
        <sz val="9"/>
        <rFont val="Calibri"/>
        <family val="2"/>
      </rPr>
      <t>.</t>
    </r>
  </si>
  <si>
    <r>
      <t xml:space="preserve">Ostakljenje s trostrukim IZO-staklom: dvije low-E obloge,  </t>
    </r>
    <r>
      <rPr>
        <sz val="9"/>
        <rFont val="Calibri"/>
        <family val="2"/>
      </rPr>
      <t xml:space="preserve">ostakljenje je  8ESG/16/5/16/VSG55.2, u parapetnom dijelu mliječna prozirna folija u horizontalnim trakama, za sva vanjska stakla koristiti kaljena stakla (ESG) čvrstoće 50 Mpa, sva unutarnja stakla VSG 2x5 mm čvrstoće 22,5 Mpa, ispuna međuprostora argonom. Koeficijent prolaska topline za ukupnu stijenu je </t>
    </r>
    <r>
      <rPr>
        <b/>
        <sz val="9"/>
        <rFont val="Calibri"/>
        <family val="2"/>
      </rPr>
      <t>Uw≤0,80 W/m2K</t>
    </r>
    <r>
      <rPr>
        <sz val="9"/>
        <rFont val="Calibri"/>
        <family val="2"/>
      </rPr>
      <t>.</t>
    </r>
  </si>
  <si>
    <r>
      <t xml:space="preserve">Ostakljenje s trostrukim IZO-staklom: dvije low-E obloge, </t>
    </r>
    <r>
      <rPr>
        <sz val="9"/>
        <rFont val="Calibri"/>
        <family val="2"/>
      </rPr>
      <t xml:space="preserve"> ostakljenje je  8ESG/16/5/16/6 mm, ispuna međuprostora argonom. Koeficijent prolaska topline za ukupnu stijenu je </t>
    </r>
    <r>
      <rPr>
        <b/>
        <sz val="9"/>
        <rFont val="Calibri"/>
        <family val="2"/>
      </rPr>
      <t>Uw≤0,90 W/m2K</t>
    </r>
    <r>
      <rPr>
        <sz val="9"/>
        <rFont val="Calibri"/>
        <family val="2"/>
      </rPr>
      <t>.</t>
    </r>
  </si>
  <si>
    <r>
      <t xml:space="preserve">Ostakljenje s trostrukim IZO-staklom: dvije low-E obloge,  </t>
    </r>
    <r>
      <rPr>
        <sz val="9"/>
        <rFont val="Calibri"/>
        <family val="2"/>
      </rPr>
      <t xml:space="preserve">ostakljenje je  6/16/5/16/6,  ispuna međuprostora argonom. Koeficijent prolaska topline za ukupnu stijenu je </t>
    </r>
    <r>
      <rPr>
        <b/>
        <sz val="9"/>
        <rFont val="Calibri"/>
        <family val="2"/>
      </rPr>
      <t>Uw≤1,00 W/m2K</t>
    </r>
    <r>
      <rPr>
        <sz val="9"/>
        <rFont val="Calibri"/>
        <family val="2"/>
      </rPr>
      <t>.</t>
    </r>
  </si>
  <si>
    <r>
      <t xml:space="preserve">Ostakljenje s trostrukim IZO-staklom, gornje staklo strukturalno (radi otjecanja vode): dvije low-E obloge,  </t>
    </r>
    <r>
      <rPr>
        <sz val="9"/>
        <rFont val="Calibri"/>
        <family val="2"/>
      </rPr>
      <t xml:space="preserve">ispuna međuprostora argonom. Koeficijent prolaska topline za ukupnu stijenu je </t>
    </r>
    <r>
      <rPr>
        <b/>
        <sz val="9"/>
        <rFont val="Calibri"/>
        <family val="2"/>
      </rPr>
      <t>Uw≤1,00 W/m2K</t>
    </r>
    <r>
      <rPr>
        <sz val="9"/>
        <rFont val="Calibri"/>
        <family val="2"/>
      </rPr>
      <t>.</t>
    </r>
  </si>
  <si>
    <r>
      <t xml:space="preserve">Ostakljenje s trostrukim IZO-staklom: dvije low-E obloge, </t>
    </r>
    <r>
      <rPr>
        <sz val="9"/>
        <rFont val="Calibri"/>
        <family val="2"/>
      </rPr>
      <t xml:space="preserve"> ostakljenje je  8/16/5/16/6 mm, ispuna međuprostora argonom. Koeficijent prolaska topline za ukupnu stijenu je </t>
    </r>
    <r>
      <rPr>
        <b/>
        <sz val="9"/>
        <rFont val="Calibri"/>
        <family val="2"/>
      </rPr>
      <t>Uw≤0,90 W/m2K</t>
    </r>
    <r>
      <rPr>
        <sz val="9"/>
        <rFont val="Calibri"/>
        <family val="2"/>
      </rPr>
      <t>.</t>
    </r>
  </si>
  <si>
    <t>Zagreb, svibanj 2017.</t>
  </si>
  <si>
    <t xml:space="preserve">2. Projekt je napravljen na temelju pravila dobrog zanata. Projekt će se u smislu cjelovite obnove adaptirati na zahtjeve korisnika uz poštivanje ispravnog redoslijeda radova.                                 </t>
  </si>
  <si>
    <t xml:space="preserve">7. Za eventualne promjene pojedinih projektnih rješenja u svrhu ekonomičnosti izvedbe, izvođač je dužan o svom trošku izraditi kompletnu izvedbenu dokumentaciju promijenjenog dijela i dati na odobrenje glavnom projektantu i nadzornom inženjeru. </t>
  </si>
  <si>
    <t>ZIDARSKI RADOVI UKUPNO:</t>
  </si>
  <si>
    <t xml:space="preserve">Ploče se pričvršćuju šarafima u boji ploče na aluminijsku podkonstrukciju ovješenu na AB konstrukciju na način da postojeći raster ploča
približnih dimenzija od 1,0 x 1,0 m ostane vidljiv. Prije montiranja ploča po aluminijskim dijelovima podkonstrukcije pričvršćuju se trake od istog materijala kao i sama ploča da bi fuge rastera bile zatvorene, ali i vidljive. Ploče izvesti prema
postojećem rasteru. Tekstura i boja ploča prema postojećim. Stvarne mjere uzeti na licu mjesta. </t>
  </si>
  <si>
    <t>Demontaža i privremeno uklanjanje postojećih kablova,  sigurnosnih kamera, i sl. na vanjskim zidovima i krovu. Sve demontirane elemente potrebno je sigurno pohraniti na gradilištu. Nakon  rekonstrukcije, upotrebljive demontirane elemente potrebno je ponovno montirati, a neupotrebljive dijelove odvesti na deponij ili predati Naručitelju. U stavku je uključeno otpajanje i ponovno spajanje svih vodova, uzemljenja i sl.</t>
  </si>
  <si>
    <r>
      <t xml:space="preserve">Toplinska izolacija i završni slojevi ravnog krova iznad 11.kata - </t>
    </r>
    <r>
      <rPr>
        <b/>
        <sz val="9"/>
        <rFont val="Calibri"/>
        <family val="2"/>
      </rPr>
      <t>RK3 (krov iznad krovne kućice).</t>
    </r>
  </si>
  <si>
    <r>
      <t xml:space="preserve">Aluminijska stijena izvodi se od profila </t>
    </r>
    <r>
      <rPr>
        <sz val="9"/>
        <rFont val="Calibri"/>
        <family val="2"/>
      </rPr>
      <t xml:space="preserve">plastificiranih u RAL 5003 (boja okvira što sličnija originalu - plava) - potrebno je izraditi uzorak kojeg trebaju odobriti predstavnik GZZZSKP i projektant. </t>
    </r>
  </si>
  <si>
    <r>
      <t>Aluminijska stijena izvodi se od profila</t>
    </r>
    <r>
      <rPr>
        <sz val="9"/>
        <color indexed="10"/>
        <rFont val="Calibri"/>
        <family val="2"/>
      </rPr>
      <t xml:space="preserve"> </t>
    </r>
    <r>
      <rPr>
        <sz val="9"/>
        <rFont val="Calibri"/>
        <family val="2"/>
      </rPr>
      <t xml:space="preserve">plastificiranih u RAL 5003 (boja okvira što sličnija originalu - plava) - potrebno je izraditi uzorak kojeg trebaju odobriti predstavnik GZZZSKP i projektant. </t>
    </r>
  </si>
  <si>
    <r>
      <t>Aluminijska stijena izvodi se od profila</t>
    </r>
    <r>
      <rPr>
        <sz val="9"/>
        <color indexed="10"/>
        <rFont val="Calibri"/>
        <family val="2"/>
      </rPr>
      <t xml:space="preserve"> </t>
    </r>
    <r>
      <rPr>
        <sz val="9"/>
        <rFont val="Calibri"/>
        <family val="2"/>
      </rPr>
      <t>plastificiranih u RAL 5003 (boja okvira što sličnija originalu - plava) - potrebno je izraditi uzorak kojeg trebaju odobriti predstavnik GZZZSKP i projektant. Karakteristične T profile (pokrovne kape) potrebno je izvesti oblikom i dimenzijama u svemu prema postojećim čeličnim profilima.</t>
    </r>
  </si>
  <si>
    <r>
      <t>Aluminijska stijena izvodi se od profila</t>
    </r>
    <r>
      <rPr>
        <sz val="9"/>
        <rFont val="Calibri"/>
        <family val="2"/>
      </rPr>
      <t xml:space="preserve"> plastificiranih u RAL 5003 (boja okvira što sličnija originalu - plava) - potrebno je izraditi uzorak kojeg trebaju odobriti predstavnik GZZZSKP i projektant. </t>
    </r>
  </si>
  <si>
    <r>
      <t xml:space="preserve">Aluminijska stijena izvodi se od profila </t>
    </r>
    <r>
      <rPr>
        <sz val="9"/>
        <rFont val="Calibri"/>
        <family val="2"/>
      </rPr>
      <t>plastificiranih u RAL 5003 (boja okvira što sličnija originalu - plava) - potrebno je izraditi uzorak kojeg trebaju odobriti predstavnik GZZZSKP i projektant. Potrebno je izraditi pokrovne kape koje su oblikom i dimenzijama što sličnije postojećim čeličnim profilima.</t>
    </r>
  </si>
  <si>
    <r>
      <t>Aluminijska stijena izvodi se od profila</t>
    </r>
    <r>
      <rPr>
        <sz val="9"/>
        <rFont val="Calibri"/>
        <family val="2"/>
      </rPr>
      <t xml:space="preserve"> plastificiranih u RAL 5003 (boja okvira što sličnija originalu - plava) - potrebno je izraditi uzorak kojeg trebaju odobriti predstavnik GZZZSKP i projektant. Potrebno je izraditi pokrovne kape koje su oblikom i dimenzijama što sličnije postojećim čeličnim profilima.</t>
    </r>
  </si>
  <si>
    <t>Izrada kamene klupčice na armiranobetonskoj ogradi (krovna terasa na 11. katu) brušenim prirodnim kamenom karbonatnog sastava, svijetle boje, tip kao SAN ili jednakovrijedan proizvod. Kriteriji mjerodavni za ocjenu jednakovrijednosti proizvoda:
- Odobrenje nadležnog Konzervatorskog zavoda Grada Zagreba na predloženi uzorak kamena
- Čvrstoća na tlak u suhom stanju (ispitano prema normi HRN EN 1926) = min. 140 MPa
- Čvrstoća na tlak u vodom zasićenom stanju (ispitano prema normi HRN EN 1926) = min. 130 Mpa
- Čvrstoća na tlak nakon smrzavanja (ispitano prema normi HRN EN 1926) = min. 125 MPa
- Čvrstoća na savijanje (ispitano prema normi HRN EN 12372) = min. 22 Mpa
- Obujamska masa (ispitano prema normi HRN EN 1936) = min. 2.730 kg/m3
- Gustoća (ispitano prema normi HRN EN 1936) = min. 2.790 kg/m3</t>
  </si>
  <si>
    <t xml:space="preserve">Kamen mora biti pogodan za vanjska horizontalna popločenja površina. Ploče su širine cca 25 cm (točnu širinu utvrditi izmjerom u naravi). Debljina ploča je 4 cm sa izvedenom profilacijom za okapnicu. Kamene ploče se lijepe specijalnim ljepilom u skladu s tehničkim uputstvima proizvođača kamena. Popločenje se izvodi zatvorenim fugama širine 5 mm. Kamene ploče treba poslije ugradnje očistiti i impregnirati po površini sa specijalnim sredstvom u skladu s tehničkim uputstvima proizvođača kamena.
Obračun po m1 izvedenog kamena do potpune gotovosti i funkcionalnosti. Stvarne mjere uzeti na licu mjesta.
U cijenu stavke uračunate sve potrebne predradnje. </t>
  </si>
  <si>
    <t>02-2017</t>
  </si>
  <si>
    <t xml:space="preserve">3. Grafički dio (nacrti), tekstualni dio (opći i tehnički), dijelovi su arhitektonskog projekta, koji zajedno s pripadajućim troškovnikom čine cjelinu arhitektonskog projekta obnove zgrade. Projektom obnove dani su osnovni detalji izvedbe. </t>
  </si>
  <si>
    <t>4. U fazi izvedbe, zbog činjenice da se radi o obnovi (rekonstrukciji), a ne izgradnji nove zgrade, bit će potrebna dodatna razrada detalja izvedbe u suradnji s izvođačem radova.</t>
  </si>
  <si>
    <r>
      <t>Temeljito ispitati sve površine, te odstraniti sve eventualno slabodržeće dijelove do čvrste i nosive podloge. Odstraniti postojeći brtveni materijal sa spojevima panela. Cijelu površinu pročelja temeljito otprašiti i oprati vodom pod tlakom (mini-wash-em).
Vidljivu armaturu prethodno temeljito očistiti, te nakon provedenog pranja cijele fasadne površine i sušenja zaštiti antikorozivnim premazom ili polimer-cementnim premazom</t>
    </r>
    <r>
      <rPr>
        <sz val="9"/>
        <color indexed="10"/>
        <rFont val="Calibri"/>
        <family val="2"/>
      </rPr>
      <t xml:space="preserve"> </t>
    </r>
    <r>
      <rPr>
        <sz val="9"/>
        <rFont val="Calibri"/>
        <family val="2"/>
      </rPr>
      <t>kao BETONPROTEKT MONOELASTIKOM ili jednakovrijednim proizvodom. Kriteriji mjerodavni za ocjenu jednakovrijednosti proizvoda:</t>
    </r>
    <r>
      <rPr>
        <sz val="9"/>
        <color indexed="10"/>
        <rFont val="Calibri"/>
        <family val="2"/>
      </rPr>
      <t xml:space="preserve">
</t>
    </r>
  </si>
  <si>
    <t xml:space="preserve">- Paropropusnost (HRN EN ISO 7783-1,
HRN EN ISO 7783-2) - sd vrijednost &lt; 5 m, razred I propusan na vodenu paru) </t>
  </si>
  <si>
    <t>- čvrstoća prionjivosti (HRN EN 1542)  0,8 N/mm2</t>
  </si>
  <si>
    <t>- vodonepropusnost</t>
  </si>
  <si>
    <t>- veličina zrna do 0,63 mm</t>
  </si>
  <si>
    <r>
      <t xml:space="preserve">Nakon provedene sanacije krpanjima i potrebnog perioda vezivanja korištenih materijala  cijelu površinu pročelja potrebno je zaštititi premazom za zaštitu AB površina, </t>
    </r>
    <r>
      <rPr>
        <sz val="9"/>
        <rFont val="Calibri"/>
        <family val="2"/>
      </rPr>
      <t>kao TERAPOKS GRUNDOM ili jednakovrijednim proizvodom,</t>
    </r>
    <r>
      <rPr>
        <sz val="9"/>
        <rFont val="Calibri"/>
        <family val="2"/>
      </rPr>
      <t xml:space="preserve"> dvokratnim nanosom. Kriteriji mjerodavni za ocjenu jednakovrijednost proizovoda:</t>
    </r>
  </si>
  <si>
    <t xml:space="preserve">- Paropropusnost (HRN EN ISO 7783-2) - sd vrijednost &lt; 5m, razred I propusan za vodenu paru </t>
  </si>
  <si>
    <r>
      <t xml:space="preserve">- Vlačna čvrstoća prionjivosti (HRN EN 1542)  </t>
    </r>
    <r>
      <rPr>
        <sz val="9"/>
        <rFont val="Calibri"/>
        <family val="2"/>
      </rPr>
      <t xml:space="preserve">≥ </t>
    </r>
    <r>
      <rPr>
        <sz val="9"/>
        <rFont val="Calibri"/>
        <family val="2"/>
      </rPr>
      <t xml:space="preserve">1,5 N/mm2 </t>
    </r>
  </si>
  <si>
    <t>- Propusnost na kloride (C): 686,7 (vrlo visoka otpornost na prolaz klorida)</t>
  </si>
  <si>
    <r>
      <t xml:space="preserve">Kako bi završni premaz mogao u manjoj mjeri utjecati na „boju” površine AB panela potrebno je napraviti dodatnu zaštitu i hidrofobiranje AB panela sredstvom za impregniranje betona </t>
    </r>
    <r>
      <rPr>
        <sz val="9"/>
        <rFont val="Calibri"/>
        <family val="2"/>
      </rPr>
      <t>kao BETOSIL ili jednakovrijedni proizvod. Kriteriji mjerodavni za ocjenu jednakovrijednosti proizvoda:</t>
    </r>
  </si>
  <si>
    <r>
      <t xml:space="preserve">- gustoća </t>
    </r>
    <r>
      <rPr>
        <sz val="9"/>
        <rFont val="Calibri"/>
        <family val="2"/>
      </rPr>
      <t xml:space="preserve">≈ 1,000g/ml </t>
    </r>
  </si>
  <si>
    <t>- brzo upijanje u podlogu i postizanje vodoodbojnosti</t>
  </si>
  <si>
    <r>
      <t>Krpanja zaštitnog sloja betona izvesti reparaturnim mortom kao REPARATRUNI MORT R4 250, ili jednakovrijednim proizvodom (kriteriji mjerodavni za ocjenu jednakovrijednosti proizvoda: brzi razvoj čvrstoće, otpornost na sulfate, Razred R4)</t>
    </r>
    <r>
      <rPr>
        <sz val="9"/>
        <color indexed="10"/>
        <rFont val="Calibri"/>
        <family val="2"/>
      </rPr>
      <t xml:space="preserve"> </t>
    </r>
    <r>
      <rPr>
        <sz val="9"/>
        <rFont val="Calibri"/>
        <family val="2"/>
      </rPr>
      <t>ili varijantno kao REPARATRUNI MORT G ili jednakovrijednim proizvodom  (kriteriji mjerodavni za ocjenu jednakovrijednosti proizvoda: tlačna čvrstoćaa nakon 28 dana(HRN EN 1015-11) &gt; 25 MPa (razred R3), čvrstoća prionjivosti (HRN EN 1542) </t>
    </r>
    <r>
      <rPr>
        <sz val="9"/>
        <rFont val="Calibri"/>
        <family val="2"/>
      </rPr>
      <t xml:space="preserve">≥ </t>
    </r>
    <r>
      <rPr>
        <sz val="9"/>
        <rFont val="Calibri"/>
        <family val="2"/>
      </rPr>
      <t xml:space="preserve">2,0 MPa (razred R4) , veličina zrna do 1,25 mm, Koeficijent paropropusnosti, </t>
    </r>
    <r>
      <rPr>
        <sz val="9"/>
        <rFont val="Calibri"/>
        <family val="2"/>
      </rPr>
      <t>ƞ</t>
    </r>
    <r>
      <rPr>
        <sz val="9"/>
        <rFont val="Calibri"/>
        <family val="2"/>
      </rPr>
      <t xml:space="preserve">(HRN EN 1015-19 ) </t>
    </r>
    <r>
      <rPr>
        <sz val="9"/>
        <rFont val="Calibri"/>
        <family val="2"/>
      </rPr>
      <t>≤100)</t>
    </r>
    <r>
      <rPr>
        <sz val="9"/>
        <rFont val="Calibri"/>
        <family val="2"/>
      </rPr>
      <t xml:space="preserve">, uz prethodno vlaženje podloge vodom ili impregniranje vodom razrijeđenim grundom kao UNIVERZALKONCENTRAT GRUND ili jednakovrijedni proizvod (kriteriji mjerodavni za ocjenu jednakovrijednosti: gustoća 1,000 – 1,050 g/ml, pH vrijednost 8,5 – 9,5). 
</t>
    </r>
  </si>
  <si>
    <t>REPARATURNI MORT R4 250 nanositi u sloju debljine do 4 cm. REPARATURNI MORT G nanositi u sloju debljine do najviše 15 mm. Po potrebi REPARATURNI MORT G nanositi u dva ili više slojeva.
Naneseni sloj zagladiti metalnim gleterom. Nakon
djelomičnog vezivanja, u relativno svježi sloj površinski utisnuti drvenu letvicu odgovarajuće širine i strukture, u skladu sa postojećom.</t>
  </si>
  <si>
    <r>
      <t xml:space="preserve">Dobava materijala i ugradba toplinske izolacije podgleda 2. kata iznad vanjskog prostora. Toplinska izolacija je od mineralne vune </t>
    </r>
    <r>
      <rPr>
        <sz val="9"/>
        <rFont val="Calibri"/>
        <family val="2"/>
      </rPr>
      <t>kao TERVOL DP-5 ili jednakovrijedan proizvod</t>
    </r>
    <r>
      <rPr>
        <sz val="9"/>
        <color indexed="10"/>
        <rFont val="Calibri"/>
        <family val="2"/>
      </rPr>
      <t xml:space="preserve"> </t>
    </r>
    <r>
      <rPr>
        <sz val="9"/>
        <rFont val="Calibri"/>
        <family val="2"/>
      </rPr>
      <t>debljine 18,0 cm, kaširane staklenim voalom. Kriterij mjerodavan za ocjenu jednakovrijednosti je  λ ≤ 0,036 W/mK. Izolira se podgled kasetiranog armiranobetonskog stropa (tlačna ploča).</t>
    </r>
  </si>
  <si>
    <t xml:space="preserve">Dobava materijala i ugradba toplinske izolacije armiranobetonskih greda i podgleda armiranobetonskih konzola iznad razizemlja i 1. kata (radi prekida toplinskih mostova). Toplinska izolacija je od mineralne vune kao TERVOL DP-5 ili jednakovrijedan proizvod, kaširane staklenim voalom. Kriterij mjerodavan za ocjenu jednakovrijednosti je  λ ≤ 0,037 W/mK. </t>
  </si>
  <si>
    <r>
      <t xml:space="preserve">Dobava materijala i ugradba toplinske izolacije armiranobetonskih greda s unutrašnje strane (radi prekida toplinskih mostova), na mjestima gdje gredu nije moguće izolirati izvana. Toplinska izolacija je od mineralne vune kao TERVOL DP-5 ili jednakovrijedan proizvod, kaširane staklenim voalom. Kriterij mjerodavan za ocjenu jednakovrijednosti je  λ ≤ 0,036 W/mK. </t>
    </r>
    <r>
      <rPr>
        <sz val="9"/>
        <rFont val="Calibri"/>
        <family val="2"/>
      </rPr>
      <t xml:space="preserve"> Stavka uključuje dobavu materijala i ugradbu parne brane s unutrašnje strane toplinske izolacije.</t>
    </r>
  </si>
  <si>
    <r>
      <t xml:space="preserve">Dobava materijala i ugradba podgleda konzola iznad 2.kata, od  vlaknocementnih ploča </t>
    </r>
    <r>
      <rPr>
        <sz val="9"/>
        <rFont val="Calibri"/>
        <family val="2"/>
      </rPr>
      <t>kao Eterplan plus 8 ili jednakovrijedan proizvod. Kriteriji za ocjenu jednakovrijednosti:</t>
    </r>
  </si>
  <si>
    <t xml:space="preserve">- klasa gorivosti A2-s1, d0 sukladno DIN EN 13501 </t>
  </si>
  <si>
    <t>- CE-oznaka sukladno s DIN EN 12467</t>
  </si>
  <si>
    <r>
      <t>Krpanja zaštitnog sloja betona izvesti reparaturnim mortom kao REPARATRUNI MORT R4 250, ili jednakovrijednim proizvodom (kriteriji mjerodavni za ocjenu jednakovrijednosti proizvoda: brzi razvoj čvrstoće, otpornost na sulfate, Razred R4)</t>
    </r>
    <r>
      <rPr>
        <sz val="9"/>
        <color indexed="10"/>
        <rFont val="Calibri"/>
        <family val="2"/>
      </rPr>
      <t xml:space="preserve"> </t>
    </r>
    <r>
      <rPr>
        <sz val="9"/>
        <rFont val="Calibri"/>
        <family val="2"/>
      </rPr>
      <t>ili varijantno kao REPARATRUNI MORT G ili jednakovrijednim proizvodom  (kriteriji mjerodavni za ocjenu jednakovrijednosti proizvoda: tlačna čvrstoćaa nakon 28 dana(HRN EN 1015-11) &gt; 25 MPa (razred R3), čvrstoća prionjivosti (HRN EN 1542) </t>
    </r>
    <r>
      <rPr>
        <sz val="9"/>
        <rFont val="Calibri"/>
        <family val="2"/>
      </rPr>
      <t xml:space="preserve">≥ </t>
    </r>
    <r>
      <rPr>
        <sz val="9"/>
        <rFont val="Calibri"/>
        <family val="2"/>
      </rPr>
      <t xml:space="preserve">2,0 MPa (razred R4) , veličina zrna do 1,25 mm, Koeficijent paropropusnosti, </t>
    </r>
    <r>
      <rPr>
        <sz val="9"/>
        <rFont val="Calibri"/>
        <family val="2"/>
      </rPr>
      <t xml:space="preserve">ƞ </t>
    </r>
    <r>
      <rPr>
        <sz val="9"/>
        <rFont val="Calibri"/>
        <family val="2"/>
      </rPr>
      <t xml:space="preserve">(HRN EN 1015-19 ) </t>
    </r>
    <r>
      <rPr>
        <sz val="9"/>
        <rFont val="Calibri"/>
        <family val="2"/>
      </rPr>
      <t>≤100)</t>
    </r>
    <r>
      <rPr>
        <sz val="9"/>
        <rFont val="Calibri"/>
        <family val="2"/>
      </rPr>
      <t xml:space="preserve">, uz prethodno vlaženje podloge vodom ili impregniranje vodom razrijeđenim grundom kao UNIVERZALKONCENTRAT GRUND ili jednakovrijedni proizvod (kriteriji mjerodavni za ocjenu jednakovrijednosti: gustoća 1,000 – 1,050 g/ml, pH vrijednost 8,5 – 9,5). 
</t>
    </r>
  </si>
  <si>
    <t>Izrada i montaža novog opšava u interijeru na spojevima sjevernog i južnog pročelja s istočnim ili zapadnim (3. do 10. kat). Opšav je od aluminijskog lima d=2,0 mm, razvijene širine 25 cm. Visina opšava je 301 cm (visina drvene obloge). Stavka uključuje dobavu i ugradnju OSB ploče debljine 20 mm, na koju je lim kaširan. Stavka uključuje dobavu materijala i ugradnju toplinske izolacije od mineralne vune debljine 2,0 cm, kojom se ispunjava prostor između OSB ploče i postojećeg čeličnog stupa. Izvedba prema detalju.</t>
  </si>
  <si>
    <r>
      <t xml:space="preserve">Stavka uključuje dobavu materijala i ugradbu mineralne vune na špaletama fasadnih otvora </t>
    </r>
    <r>
      <rPr>
        <sz val="9"/>
        <rFont val="Calibri"/>
        <family val="2"/>
      </rPr>
      <t>(prema detalju)</t>
    </r>
    <r>
      <rPr>
        <sz val="9"/>
        <rFont val="Calibri"/>
        <family val="2"/>
      </rPr>
      <t xml:space="preserve"> u debljinama od 6,0 cm i 3,0 cm.</t>
    </r>
  </si>
  <si>
    <t>Demontaža i ponovna montaža ventilokonvektora</t>
  </si>
  <si>
    <t>Demontaža i ponovna montaža ventilokonvektora uz istočno i zapadno pročelje u interijerima 3. do 10 kata. Ventilokonvektori se postavljaju na novu poziciju koja je za 10 cm pomaknuta prema interijeru u odnosu na staru poziciju (nakon izvedbe toplinske izolacije s unutrašnje strane zida, te ponovne montaže drvene obloge). Demontažu i ponovnu montažu ventilokonvektora izvodi za to ovlaštena osoba.</t>
  </si>
  <si>
    <t>Demontaža i ponovna montaža ventilokonvektora nakon izvedbe novog ostakljenog pročelja.  Demontažu i ponovnu montažu ventilokonvektora izvodi za to ovlaštena osoba.</t>
  </si>
  <si>
    <t xml:space="preserve">Obaveza izvođača je da za vrijeme trajanja radova ukloni sve predmete u interijeru koji ometaju izvedbu, te da ih po dovršetku radova vrati na prvobitnu poziciju.
</t>
  </si>
  <si>
    <t>26. Izvođač treba osigurati dovoljan broj osoba za ispomoć kod premještanja stvari koje će ometati izvedbu radova. Namještaj će se za vrijeme izvođenja radova seliti na lokacije unutar zgrade koje za to odredi investitor.</t>
  </si>
  <si>
    <t>27. Obaveza izvođača je da prije preuzimanja prostorije isprazni od namještaja i ostalih stvari, te da ih nakon dovršenog preuzimanja vrati natrag na pozicije na kojima su bili.</t>
  </si>
  <si>
    <t>Liče se samo one drvene obloge koje su korisnici već obojali u boju koja ne odgovara originalnom izgledu. Ostale drvene obloge se premazuju bezbojnim lakom. Izbor završnog tona što sličniji originalnoj boji drvenih obloga, prema odabiru predstavnika GZZZSKP.</t>
  </si>
  <si>
    <t>ličenje</t>
  </si>
  <si>
    <t>lakiranje</t>
  </si>
  <si>
    <t>Opšavi su plave boje u RAL-u prema ton karti proizvođača i odabiru predstavnika GZZZSKP-a.</t>
  </si>
  <si>
    <t xml:space="preserve">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t>
  </si>
  <si>
    <t>Demontaža postojećih podgleda konzola od vlaknocementnih ploča iznad  2. kata. Vlaknocementne ploče sadrže azbest, te ih je potrebno ukloniti sukladno  Pravilniku o načinu i postupcima i gospodarenjem otpadom koji sadrži azbest (NN 42/07).</t>
  </si>
  <si>
    <t>Demontaža postojećih podgleda konzola od vlaknocementnih ploča iznad razizemlja i 1. kata. Vlaknocementne ploče sadrže azbest, te ih je potrebno ukloniti sukladno  Pravilniku o načinu i postupcima i gospodarenjem otpadom koji sadrži azbest (NN 42/07).</t>
  </si>
  <si>
    <t>5. Također je potrebno napraviti statičku provjeru konstrukcije koja mora biti odobrena od strane inženjera konstrukcije i nadzornog inženjera, ukoliko za to postoji potreba, odnosno ukoliko statičku provjeru konstrukcije zatraži nadzorni inženjer. Odgovarajućim upisom u građevinski dnevnik potrebno je verificirati projektno rješenje ili po potrebi izvršiti korekciju. 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t>
  </si>
  <si>
    <t>24. Izvođač je dužan u ponudbenoj dokumentaciji izraditi vremenski plan (terminski plan, gantogram) aktivnosti na gradilištu i njime odrediti dinamiku financiranja, dobave materijala i opreme i sl.</t>
  </si>
  <si>
    <t xml:space="preserve">21. 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Na zahtjev i prema dogovoru s naručiteljem moguće je koristiti resurse naručitelja (elektroinstalacije, sanitarije i sl.).
</t>
  </si>
  <si>
    <t>28. Izvođač je dužan izvesti pregrade za cca 50 radnih mjesta u kongresnoj dvorani, gdje će privremeno biti smješteni zaposlenici, sve prema dogovoru s naručiteljem.</t>
  </si>
  <si>
    <t>29. Na dnu svake stavke u stupcu: Napomena izvođač može dati dodatno pojašnjenje stavke, odnosno specificirati drugi materijal od onog koji je raspisan u stavci.</t>
  </si>
  <si>
    <t>Napomena:</t>
  </si>
  <si>
    <t>Sanacija fasadnih armiranobetonskih površina na etažama 2. - 11. kata.</t>
  </si>
  <si>
    <t>34.</t>
  </si>
  <si>
    <r>
      <t xml:space="preserve">U cijenu radova trebaju biti uključene sve podupore, skele i privremene (zamjenske konstrukcije) koje osiguravaju stabilnost u toku radova, te se zahtjevi za nadoplate radi izvedbe privremenih konstrukcija neće priznavati kao i svi horizontalni i vertikalni prijenosi materijala dobivenih rušenjem i demontažom, odvozom na privremenu gradilišnu deponiju, gradsku planirku ili pohranu elemenata na mjesto po dogovoru s investitorom. To vrijedi i za čišćenje gradilišta i dovođenje javne površine u prvobitno stanje. U cijenu radova je uključeno i sigurno zbrinjavanje opasnih materijala (azbest, freoni). Ukoliko se uklanjaju elementi koji sadrže azbest to se mora učiniti u skladu sa </t>
    </r>
    <r>
      <rPr>
        <b/>
        <i/>
        <sz val="9"/>
        <rFont val="Calibri"/>
        <family val="2"/>
      </rPr>
      <t xml:space="preserve">Pravilniku o načinu i postupcima i gospodarenjem otpadom koji sadrži azbest (NN 42/07). </t>
    </r>
    <r>
      <rPr>
        <sz val="9"/>
        <rFont val="Calibri"/>
        <family val="2"/>
      </rPr>
      <t>Naknadu za zbrinjavanje elemenata koji sadrže azbest snosi Naručitelj na temelju isporučenih faktura.</t>
    </r>
  </si>
  <si>
    <t>23. Izvođač će čistiti gradilište barem tri puta tokom građenja, a na kraju će izvesti sva fina čišćenja zidova, podova, vrata, prozora, stijena, stakala i dr. što se neće posebno opisivati niti naplaćivati. Obaveza izvođača je odvoz otpada, dok naknadu za zbrinjavanje otpada plaća Naručitelj na temelju ispostavljenih faktura.</t>
  </si>
  <si>
    <t>Demontaža postojećeg i montaža novog gromobrana</t>
  </si>
  <si>
    <t xml:space="preserve">Demontaža postojeće i montaža nove gromobranske instalacije na ravnom krovu iznad 11. kata, koja nakon rekonstrukcije  mora zadovoljavati propise koje je zadovoljavala i prije rekonstrukcije uz izdavanje atesta. U cijenu je uključen vertikalni i horizontalni prijenos i zbrinjavanje na gradilištu. </t>
  </si>
  <si>
    <t>PRIPREMNI RADOVI UKUPNO:</t>
  </si>
  <si>
    <t>RUŠENJA I DEMONTAŽE UKUPNO:</t>
  </si>
  <si>
    <t>IZOLATERSKI RADOVI UKUPNO:</t>
  </si>
  <si>
    <t>LIMARSKI RADOVI UKUPNO:</t>
  </si>
  <si>
    <t>MONTAŽERSKI RADOVI UKUPNO:</t>
  </si>
  <si>
    <t>FASADNA BRAVARIJA UKUPNO:</t>
  </si>
  <si>
    <t>SOBOSLIKARSKO LIČILAČKI RADOVI  UKUPNO:</t>
  </si>
  <si>
    <t>BRAVARSKI RADOVI UKUPNO:</t>
  </si>
  <si>
    <t xml:space="preserve">REKAPITULACIJA GRAĐEVINSKO - OBRTNIČKIH RADOVA </t>
  </si>
  <si>
    <t xml:space="preserve">GRAĐEVINSKI RADOVI </t>
  </si>
  <si>
    <t xml:space="preserve">PRIPREMNI RADOVI ukupno </t>
  </si>
  <si>
    <t xml:space="preserve">RUŠENJA I DEMONTAŽE ukupno </t>
  </si>
  <si>
    <t xml:space="preserve">ZIDARSKI RADOVI ukupno </t>
  </si>
  <si>
    <t xml:space="preserve">IZOLATERSKI RADOVI ukupno </t>
  </si>
  <si>
    <t>GRAĐEVINSKI RADOVI UKUPNO :</t>
  </si>
  <si>
    <t xml:space="preserve">LIMARSKI RADOVI ukupno </t>
  </si>
  <si>
    <t xml:space="preserve">MONTAŽERSKI RADOVI ukupno </t>
  </si>
  <si>
    <t xml:space="preserve">FASADNA BRAVARIJA ukupno </t>
  </si>
  <si>
    <t xml:space="preserve">SOBOSLIKARSKO-LIČILAČKI RADOVI ukupno </t>
  </si>
  <si>
    <t>BRAVARSKI RADOVI ukupno</t>
  </si>
  <si>
    <t>KAMENOREZAČKI RADOVI ukupno</t>
  </si>
  <si>
    <t>OBRTNIČKI RADOVI UKUPNO:</t>
  </si>
  <si>
    <t>A+B UKUPNO:</t>
  </si>
  <si>
    <t>KAMENOREZAČKI RADOVI UKUPNO:</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</si>
</sst>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_k_n"/>
    <numFmt numFmtId="189" formatCode="#,##0.00;[Red]#,##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41A]d\.\ mmmm\ yyyy\."/>
    <numFmt numFmtId="196" formatCode="0.0"/>
    <numFmt numFmtId="197" formatCode="#,##0.000"/>
    <numFmt numFmtId="198" formatCode="#,##0.0"/>
    <numFmt numFmtId="199" formatCode="#,##0.00_ ;[Red]\-#,##0.00\ "/>
    <numFmt numFmtId="200" formatCode="_-* #,##0.00\ _k_n_-;\-* #,##0.00\ _k_n_-;_-* \-??\ _k_n_-;_-@_-"/>
    <numFmt numFmtId="201" formatCode="_(&quot;kn&quot;\ * #,##0.00_);_(&quot;kn&quot;\ * \(#,##0.00\);_(&quot;kn&quot;\ * &quot;-&quot;??_);_(@_)"/>
    <numFmt numFmtId="202" formatCode="[$-41A]General"/>
    <numFmt numFmtId="203" formatCode="#,##0\ &quot;kn&quot;"/>
  </numFmts>
  <fonts count="109">
    <font>
      <sz val="11"/>
      <color theme="1"/>
      <name val="Calibri"/>
      <family val="2"/>
    </font>
    <font>
      <sz val="11"/>
      <color indexed="8"/>
      <name val="Calibri"/>
      <family val="2"/>
    </font>
    <font>
      <sz val="9"/>
      <name val="Arial"/>
      <family val="2"/>
    </font>
    <font>
      <b/>
      <sz val="9"/>
      <name val="Arial CE"/>
      <family val="0"/>
    </font>
    <font>
      <sz val="9"/>
      <name val="Arial CE"/>
      <family val="0"/>
    </font>
    <font>
      <b/>
      <sz val="9"/>
      <name val="Arial"/>
      <family val="2"/>
    </font>
    <font>
      <i/>
      <sz val="9"/>
      <name val="Arial"/>
      <family val="2"/>
    </font>
    <font>
      <sz val="10"/>
      <name val="Arial CE"/>
      <family val="0"/>
    </font>
    <font>
      <b/>
      <sz val="10"/>
      <name val="Arial CE"/>
      <family val="0"/>
    </font>
    <font>
      <sz val="12"/>
      <name val="Arial CE"/>
      <family val="2"/>
    </font>
    <font>
      <b/>
      <sz val="10"/>
      <name val="Arial"/>
      <family val="2"/>
    </font>
    <font>
      <sz val="11"/>
      <name val="Arial CE"/>
      <family val="2"/>
    </font>
    <font>
      <b/>
      <sz val="11"/>
      <name val="Arial CE"/>
      <family val="0"/>
    </font>
    <font>
      <b/>
      <sz val="11"/>
      <name val="Arial"/>
      <family val="2"/>
    </font>
    <font>
      <sz val="9"/>
      <color indexed="8"/>
      <name val="Arial"/>
      <family val="2"/>
    </font>
    <font>
      <sz val="10"/>
      <name val="Arial"/>
      <family val="2"/>
    </font>
    <font>
      <b/>
      <sz val="12"/>
      <name val="Arial CE"/>
      <family val="0"/>
    </font>
    <font>
      <b/>
      <sz val="11"/>
      <color indexed="8"/>
      <name val="Calibri"/>
      <family val="2"/>
    </font>
    <font>
      <sz val="11"/>
      <color indexed="10"/>
      <name val="Calibri"/>
      <family val="2"/>
    </font>
    <font>
      <sz val="11"/>
      <color indexed="8"/>
      <name val="Arial"/>
      <family val="2"/>
    </font>
    <font>
      <b/>
      <sz val="9"/>
      <color indexed="8"/>
      <name val="Arial"/>
      <family val="2"/>
    </font>
    <font>
      <b/>
      <sz val="10"/>
      <color indexed="10"/>
      <name val="Arial"/>
      <family val="2"/>
    </font>
    <font>
      <b/>
      <sz val="12"/>
      <color indexed="8"/>
      <name val="Arial"/>
      <family val="2"/>
    </font>
    <font>
      <sz val="10"/>
      <color indexed="10"/>
      <name val="Arial CE"/>
      <family val="0"/>
    </font>
    <font>
      <b/>
      <sz val="10"/>
      <color indexed="10"/>
      <name val="Arial CE"/>
      <family val="0"/>
    </font>
    <font>
      <sz val="10"/>
      <color indexed="10"/>
      <name val="Arial"/>
      <family val="2"/>
    </font>
    <font>
      <b/>
      <sz val="12"/>
      <color indexed="10"/>
      <name val="Arial"/>
      <family val="2"/>
    </font>
    <font>
      <sz val="8"/>
      <name val="Calibri"/>
      <family val="2"/>
    </font>
    <font>
      <b/>
      <sz val="9"/>
      <color indexed="8"/>
      <name val="Arial Ce"/>
      <family val="0"/>
    </font>
    <font>
      <b/>
      <sz val="11"/>
      <color indexed="8"/>
      <name val="Arial"/>
      <family val="2"/>
    </font>
    <font>
      <b/>
      <sz val="10"/>
      <color indexed="8"/>
      <name val="Arial Narrow"/>
      <family val="2"/>
    </font>
    <font>
      <sz val="11"/>
      <color indexed="10"/>
      <name val="Arial"/>
      <family val="2"/>
    </font>
    <font>
      <sz val="11"/>
      <name val="Calibri"/>
      <family val="2"/>
    </font>
    <font>
      <i/>
      <sz val="11"/>
      <color indexed="8"/>
      <name val="Calibri"/>
      <family val="2"/>
    </font>
    <font>
      <sz val="10"/>
      <color indexed="8"/>
      <name val="Calibri"/>
      <family val="2"/>
    </font>
    <font>
      <sz val="10"/>
      <name val="Calibri"/>
      <family val="2"/>
    </font>
    <font>
      <b/>
      <sz val="12"/>
      <color indexed="8"/>
      <name val="Calibri"/>
      <family val="2"/>
    </font>
    <font>
      <b/>
      <sz val="10"/>
      <color indexed="63"/>
      <name val="Calibri"/>
      <family val="2"/>
    </font>
    <font>
      <b/>
      <sz val="10"/>
      <name val="Calibri"/>
      <family val="2"/>
    </font>
    <font>
      <b/>
      <sz val="12"/>
      <name val="Calibri"/>
      <family val="2"/>
    </font>
    <font>
      <b/>
      <sz val="11"/>
      <name val="Calibri"/>
      <family val="2"/>
    </font>
    <font>
      <b/>
      <sz val="10"/>
      <color indexed="8"/>
      <name val="Calibri"/>
      <family val="2"/>
    </font>
    <font>
      <i/>
      <sz val="10"/>
      <color indexed="8"/>
      <name val="Calibri"/>
      <family val="2"/>
    </font>
    <font>
      <b/>
      <sz val="10"/>
      <color indexed="10"/>
      <name val="Calibri"/>
      <family val="2"/>
    </font>
    <font>
      <b/>
      <sz val="14"/>
      <color indexed="8"/>
      <name val="Calibri"/>
      <family val="2"/>
    </font>
    <font>
      <b/>
      <sz val="14"/>
      <name val="Calibri"/>
      <family val="2"/>
    </font>
    <font>
      <sz val="12"/>
      <name val="Calibri"/>
      <family val="2"/>
    </font>
    <font>
      <b/>
      <sz val="9"/>
      <color indexed="8"/>
      <name val="Calibri"/>
      <family val="2"/>
    </font>
    <font>
      <sz val="14"/>
      <color indexed="8"/>
      <name val="Calibri"/>
      <family val="2"/>
    </font>
    <font>
      <b/>
      <sz val="9"/>
      <name val="Calibri"/>
      <family val="2"/>
    </font>
    <font>
      <sz val="9"/>
      <name val="Calibri"/>
      <family val="2"/>
    </font>
    <font>
      <sz val="9"/>
      <color indexed="10"/>
      <name val="Calibri"/>
      <family val="2"/>
    </font>
    <font>
      <sz val="9"/>
      <color indexed="8"/>
      <name val="Calibri"/>
      <family val="2"/>
    </font>
    <font>
      <i/>
      <sz val="9"/>
      <name val="Calibri"/>
      <family val="2"/>
    </font>
    <font>
      <i/>
      <sz val="10"/>
      <name val="Calibri"/>
      <family val="2"/>
    </font>
    <font>
      <u val="single"/>
      <sz val="11"/>
      <color indexed="36"/>
      <name val="Calibri"/>
      <family val="2"/>
    </font>
    <font>
      <sz val="10"/>
      <color indexed="10"/>
      <name val="Calibri"/>
      <family val="2"/>
    </font>
    <font>
      <b/>
      <i/>
      <sz val="9"/>
      <name val="Calibri"/>
      <family val="2"/>
    </font>
    <font>
      <sz val="9"/>
      <color indexed="14"/>
      <name val="Calibri"/>
      <family val="2"/>
    </font>
    <font>
      <sz val="11"/>
      <color indexed="14"/>
      <name val="Calibri"/>
      <family val="2"/>
    </font>
    <font>
      <sz val="11"/>
      <name val="Arial"/>
      <family val="2"/>
    </font>
    <font>
      <b/>
      <sz val="16"/>
      <name val="Calibri"/>
      <family val="2"/>
    </font>
    <font>
      <b/>
      <sz val="12"/>
      <name val="Arial"/>
      <family val="2"/>
    </font>
    <font>
      <sz val="12"/>
      <name val="Arial"/>
      <family val="2"/>
    </font>
    <font>
      <sz val="11"/>
      <name val="Arial Narrow"/>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u val="single"/>
      <sz val="10"/>
      <color indexed="12"/>
      <name val="Arial"/>
      <family val="2"/>
    </font>
    <font>
      <sz val="10"/>
      <name val="Helv"/>
      <family val="0"/>
    </font>
    <font>
      <sz val="10"/>
      <name val="Times New Roman CE"/>
      <family val="1"/>
    </font>
    <font>
      <sz val="12"/>
      <name val="Times New Roman CE"/>
      <family val="1"/>
    </font>
    <font>
      <sz val="10"/>
      <color indexed="8"/>
      <name val="Arial CE"/>
      <family val="0"/>
    </font>
    <font>
      <sz val="10"/>
      <color indexed="8"/>
      <name val="Myriad Pro"/>
      <family val="2"/>
    </font>
    <font>
      <sz val="11"/>
      <color indexed="9"/>
      <name val="Calibri"/>
      <family val="2"/>
    </font>
    <font>
      <sz val="9"/>
      <color indexed="8"/>
      <name val="Tahoma"/>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62"/>
      <name val="Calibri"/>
      <family val="2"/>
    </font>
    <font>
      <b/>
      <sz val="9"/>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9"/>
      <color theme="1"/>
      <name val="Tahom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b/>
      <sz val="9"/>
      <color rgb="FF00B050"/>
      <name val="Calibri"/>
      <family val="2"/>
    </font>
    <font>
      <sz val="10"/>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
      <left style="medium"/>
      <right/>
      <top style="medium"/>
      <bottom style="medium"/>
    </border>
    <border>
      <left/>
      <right/>
      <top style="medium"/>
      <bottom style="medium"/>
    </border>
    <border>
      <left/>
      <right/>
      <top style="medium"/>
      <bottom style="thin"/>
    </border>
    <border>
      <left style="medium"/>
      <right style="medium"/>
      <top style="medium"/>
      <bottom style="medium"/>
    </border>
    <border>
      <left/>
      <right/>
      <top/>
      <bottom style="hair">
        <color indexed="8"/>
      </bottom>
    </border>
    <border>
      <left/>
      <right/>
      <top/>
      <bottom style="double"/>
    </border>
    <border>
      <left/>
      <right style="medium"/>
      <top style="medium"/>
      <bottom style="medium"/>
    </border>
    <border>
      <left style="thin"/>
      <right style="thin"/>
      <top style="thin"/>
      <bottom style="thin"/>
    </border>
    <border>
      <left>
        <color indexed="63"/>
      </left>
      <right>
        <color indexed="63"/>
      </right>
      <top>
        <color indexed="63"/>
      </top>
      <bottom style="hair"/>
    </border>
    <border>
      <left style="thin"/>
      <right/>
      <top style="thin"/>
      <bottom style="thin"/>
    </border>
    <border>
      <left/>
      <right/>
      <top style="thin"/>
      <bottom style="thin"/>
    </border>
    <border>
      <left/>
      <right style="thin"/>
      <top style="thin"/>
      <bottom style="thin"/>
    </border>
  </borders>
  <cellStyleXfs count="13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0"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15" fillId="27" borderId="1" applyNumberFormat="0" applyFont="0" applyAlignment="0" applyProtection="0"/>
    <xf numFmtId="0" fontId="15" fillId="27" borderId="1" applyNumberFormat="0" applyFont="0" applyAlignment="0" applyProtection="0"/>
    <xf numFmtId="0" fontId="90" fillId="28" borderId="2" applyNumberFormat="0" applyAlignment="0" applyProtection="0"/>
    <xf numFmtId="0" fontId="91" fillId="29"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0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00" fontId="15" fillId="0" borderId="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5" fillId="0" borderId="0" applyFont="0" applyFill="0" applyBorder="0" applyAlignment="0" applyProtection="0"/>
    <xf numFmtId="201" fontId="15" fillId="0" borderId="0" applyFont="0" applyFill="0" applyBorder="0" applyAlignment="0" applyProtection="0"/>
    <xf numFmtId="202" fontId="92" fillId="0" borderId="0">
      <alignment horizontal="left" wrapText="1" indent="1"/>
      <protection/>
    </xf>
    <xf numFmtId="0" fontId="65" fillId="4" borderId="0" applyNumberFormat="0" applyBorder="0" applyAlignment="0" applyProtection="0"/>
    <xf numFmtId="0" fontId="1" fillId="0" borderId="0">
      <alignment/>
      <protection/>
    </xf>
    <xf numFmtId="0" fontId="93" fillId="0" borderId="0" applyNumberFormat="0" applyFill="0" applyBorder="0" applyAlignment="0" applyProtection="0"/>
    <xf numFmtId="0" fontId="55" fillId="0" borderId="0" applyNumberFormat="0" applyFill="0" applyBorder="0" applyAlignment="0" applyProtection="0"/>
    <xf numFmtId="0" fontId="94" fillId="30" borderId="0" applyNumberFormat="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6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99" fillId="31" borderId="2" applyNumberFormat="0" applyAlignment="0" applyProtection="0"/>
    <xf numFmtId="0" fontId="67" fillId="32" borderId="7" applyNumberFormat="0" applyAlignment="0" applyProtection="0"/>
    <xf numFmtId="0" fontId="71" fillId="0" borderId="0">
      <alignment horizontal="right" vertical="top"/>
      <protection/>
    </xf>
    <xf numFmtId="0" fontId="72" fillId="0" borderId="0">
      <alignment horizontal="justify" vertical="top" wrapText="1"/>
      <protection/>
    </xf>
    <xf numFmtId="0" fontId="71" fillId="0" borderId="0">
      <alignment horizontal="left"/>
      <protection/>
    </xf>
    <xf numFmtId="4" fontId="72" fillId="0" borderId="0">
      <alignment horizontal="right"/>
      <protection/>
    </xf>
    <xf numFmtId="0" fontId="72" fillId="0" borderId="0">
      <alignment horizontal="right"/>
      <protection/>
    </xf>
    <xf numFmtId="4" fontId="72" fillId="0" borderId="0">
      <alignment horizontal="right" wrapText="1"/>
      <protection/>
    </xf>
    <xf numFmtId="0" fontId="72" fillId="0" borderId="0">
      <alignment horizontal="right"/>
      <protection/>
    </xf>
    <xf numFmtId="4" fontId="72" fillId="0" borderId="0">
      <alignment horizontal="right"/>
      <protection/>
    </xf>
    <xf numFmtId="0" fontId="100" fillId="0" borderId="8" applyNumberFormat="0" applyFill="0" applyAlignment="0" applyProtection="0"/>
    <xf numFmtId="0" fontId="68" fillId="0" borderId="0" applyNumberFormat="0" applyFill="0" applyBorder="0" applyAlignment="0" applyProtection="0"/>
    <xf numFmtId="0" fontId="101" fillId="33" borderId="0" applyNumberFormat="0" applyBorder="0" applyAlignment="0" applyProtection="0"/>
    <xf numFmtId="0" fontId="63" fillId="0" borderId="0">
      <alignment/>
      <protection/>
    </xf>
    <xf numFmtId="0" fontId="15" fillId="0" borderId="0">
      <alignment/>
      <protection/>
    </xf>
    <xf numFmtId="0" fontId="15" fillId="0" borderId="0">
      <alignment/>
      <protection/>
    </xf>
    <xf numFmtId="0" fontId="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7" fillId="0" borderId="0">
      <alignment/>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74" fillId="0" borderId="0">
      <alignment/>
      <protection/>
    </xf>
    <xf numFmtId="0" fontId="7"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 fillId="34" borderId="9" applyNumberFormat="0" applyFont="0" applyAlignment="0" applyProtection="0"/>
    <xf numFmtId="0" fontId="70" fillId="0" borderId="0">
      <alignment/>
      <protection/>
    </xf>
    <xf numFmtId="0" fontId="15" fillId="0" borderId="0">
      <alignment/>
      <protection/>
    </xf>
    <xf numFmtId="0" fontId="7" fillId="0" borderId="0">
      <alignment/>
      <protection/>
    </xf>
    <xf numFmtId="0" fontId="102" fillId="28" borderId="10" applyNumberFormat="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3" fillId="0" borderId="0">
      <alignment/>
      <protection/>
    </xf>
    <xf numFmtId="0" fontId="70" fillId="0" borderId="0" applyBorder="0">
      <alignment/>
      <protection/>
    </xf>
    <xf numFmtId="0" fontId="70" fillId="0" borderId="0">
      <alignment/>
      <protection/>
    </xf>
    <xf numFmtId="0" fontId="18" fillId="0" borderId="0" applyNumberFormat="0" applyFill="0" applyBorder="0" applyAlignment="0" applyProtection="0"/>
    <xf numFmtId="0" fontId="103" fillId="0" borderId="0" applyNumberFormat="0" applyFill="0" applyBorder="0" applyAlignment="0" applyProtection="0"/>
    <xf numFmtId="0" fontId="104" fillId="0" borderId="11" applyNumberFormat="0" applyFill="0" applyAlignment="0" applyProtection="0"/>
    <xf numFmtId="0" fontId="105"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cellStyleXfs>
  <cellXfs count="700">
    <xf numFmtId="0" fontId="0" fillId="0" borderId="0" xfId="0" applyFont="1" applyAlignment="1">
      <alignment/>
    </xf>
    <xf numFmtId="0" fontId="19" fillId="0" borderId="0" xfId="0" applyFont="1" applyAlignment="1">
      <alignment/>
    </xf>
    <xf numFmtId="2" fontId="7" fillId="0" borderId="0" xfId="0" applyNumberFormat="1" applyFont="1" applyAlignment="1">
      <alignment horizontal="left" vertical="top"/>
    </xf>
    <xf numFmtId="4" fontId="7" fillId="0" borderId="0" xfId="0" applyNumberFormat="1" applyFont="1" applyAlignment="1">
      <alignment horizontal="right" vertical="top"/>
    </xf>
    <xf numFmtId="2" fontId="8" fillId="0" borderId="0" xfId="0" applyNumberFormat="1" applyFont="1" applyAlignment="1">
      <alignment horizontal="left"/>
    </xf>
    <xf numFmtId="2" fontId="8" fillId="0" borderId="0" xfId="0" applyNumberFormat="1" applyFont="1" applyAlignment="1">
      <alignment horizontal="left" vertical="top"/>
    </xf>
    <xf numFmtId="49" fontId="7" fillId="0" borderId="0" xfId="0" applyNumberFormat="1" applyFont="1" applyAlignment="1">
      <alignment horizontal="left" vertical="top"/>
    </xf>
    <xf numFmtId="2" fontId="8" fillId="0" borderId="0" xfId="0" applyNumberFormat="1" applyFont="1" applyAlignment="1">
      <alignment horizontal="right"/>
    </xf>
    <xf numFmtId="2" fontId="7" fillId="0" borderId="0" xfId="0" applyNumberFormat="1" applyFont="1" applyAlignment="1">
      <alignment horizontal="left"/>
    </xf>
    <xf numFmtId="2" fontId="9" fillId="0" borderId="0" xfId="0" applyNumberFormat="1" applyFont="1" applyAlignment="1">
      <alignment horizontal="left" vertical="top"/>
    </xf>
    <xf numFmtId="4" fontId="9" fillId="0" borderId="0" xfId="0" applyNumberFormat="1" applyFont="1" applyAlignment="1">
      <alignment horizontal="right" vertical="top"/>
    </xf>
    <xf numFmtId="2" fontId="0" fillId="0" borderId="0" xfId="0" applyNumberFormat="1" applyBorder="1" applyAlignment="1">
      <alignment horizontal="left" vertical="top"/>
    </xf>
    <xf numFmtId="2" fontId="9" fillId="0" borderId="0" xfId="0" applyNumberFormat="1" applyFont="1" applyBorder="1" applyAlignment="1">
      <alignment horizontal="left" vertical="top"/>
    </xf>
    <xf numFmtId="4" fontId="9" fillId="0" borderId="0" xfId="0" applyNumberFormat="1" applyFont="1" applyBorder="1" applyAlignment="1">
      <alignment horizontal="right" vertical="top"/>
    </xf>
    <xf numFmtId="2" fontId="7" fillId="0" borderId="0" xfId="0" applyNumberFormat="1" applyFont="1" applyAlignment="1">
      <alignment horizontal="left" vertical="top"/>
    </xf>
    <xf numFmtId="2" fontId="7" fillId="0" borderId="0" xfId="0" applyNumberFormat="1" applyFont="1" applyFill="1" applyAlignment="1">
      <alignment horizontal="left" vertical="top"/>
    </xf>
    <xf numFmtId="2" fontId="9" fillId="0" borderId="0" xfId="0" applyNumberFormat="1" applyFont="1" applyFill="1" applyAlignment="1">
      <alignment horizontal="left" vertical="top"/>
    </xf>
    <xf numFmtId="2" fontId="11" fillId="0" borderId="0" xfId="0" applyNumberFormat="1" applyFont="1" applyFill="1" applyAlignment="1">
      <alignment horizontal="right" vertical="top"/>
    </xf>
    <xf numFmtId="2" fontId="8" fillId="0" borderId="0" xfId="0" applyNumberFormat="1" applyFont="1" applyFill="1" applyAlignment="1">
      <alignment horizontal="left" vertical="top"/>
    </xf>
    <xf numFmtId="2" fontId="11" fillId="0" borderId="0" xfId="0" applyNumberFormat="1" applyFont="1" applyFill="1" applyAlignment="1">
      <alignment horizontal="left" vertical="top"/>
    </xf>
    <xf numFmtId="4" fontId="3" fillId="0" borderId="0" xfId="0" applyNumberFormat="1" applyFont="1" applyFill="1" applyAlignment="1">
      <alignment horizontal="right" vertical="top"/>
    </xf>
    <xf numFmtId="2" fontId="7" fillId="0" borderId="0" xfId="0" applyNumberFormat="1" applyFont="1" applyBorder="1" applyAlignment="1">
      <alignment horizontal="left" vertical="top"/>
    </xf>
    <xf numFmtId="2" fontId="12" fillId="0" borderId="0" xfId="0" applyNumberFormat="1" applyFont="1" applyFill="1" applyBorder="1" applyAlignment="1">
      <alignment horizontal="right" vertical="top"/>
    </xf>
    <xf numFmtId="2" fontId="8" fillId="0" borderId="0" xfId="0" applyNumberFormat="1" applyFont="1" applyFill="1" applyBorder="1" applyAlignment="1">
      <alignment horizontal="left" vertical="top"/>
    </xf>
    <xf numFmtId="2" fontId="9" fillId="0" borderId="0" xfId="0" applyNumberFormat="1" applyFont="1" applyFill="1" applyBorder="1" applyAlignment="1">
      <alignment horizontal="left" vertical="top"/>
    </xf>
    <xf numFmtId="4" fontId="3" fillId="0" borderId="0" xfId="0" applyNumberFormat="1" applyFont="1" applyFill="1" applyBorder="1" applyAlignment="1">
      <alignment horizontal="right" vertical="top"/>
    </xf>
    <xf numFmtId="0" fontId="17" fillId="0" borderId="0" xfId="0" applyFont="1" applyBorder="1" applyAlignment="1">
      <alignment horizontal="center"/>
    </xf>
    <xf numFmtId="0" fontId="17" fillId="0" borderId="0" xfId="0" applyFont="1" applyBorder="1" applyAlignment="1">
      <alignment/>
    </xf>
    <xf numFmtId="0" fontId="0" fillId="0" borderId="0" xfId="0" applyBorder="1" applyAlignment="1">
      <alignment/>
    </xf>
    <xf numFmtId="4" fontId="8" fillId="0" borderId="0" xfId="0" applyNumberFormat="1" applyFont="1" applyFill="1" applyBorder="1" applyAlignment="1">
      <alignment horizontal="right" vertical="top"/>
    </xf>
    <xf numFmtId="2" fontId="7" fillId="0" borderId="0" xfId="0" applyNumberFormat="1" applyFont="1" applyFill="1" applyBorder="1" applyAlignment="1">
      <alignment horizontal="left" vertical="top"/>
    </xf>
    <xf numFmtId="2" fontId="11" fillId="0" borderId="0" xfId="0" applyNumberFormat="1" applyFont="1" applyFill="1" applyBorder="1" applyAlignment="1">
      <alignment horizontal="left" vertical="top"/>
    </xf>
    <xf numFmtId="2" fontId="8" fillId="0" borderId="0" xfId="0" applyNumberFormat="1" applyFont="1" applyFill="1" applyBorder="1" applyAlignment="1">
      <alignment horizontal="left" vertical="top"/>
    </xf>
    <xf numFmtId="2" fontId="11" fillId="0" borderId="0" xfId="0" applyNumberFormat="1" applyFont="1" applyBorder="1" applyAlignment="1">
      <alignment horizontal="left" vertical="top"/>
    </xf>
    <xf numFmtId="4" fontId="9" fillId="0" borderId="0" xfId="0" applyNumberFormat="1" applyFont="1" applyFill="1" applyBorder="1" applyAlignment="1">
      <alignment horizontal="right" vertical="top"/>
    </xf>
    <xf numFmtId="0" fontId="0" fillId="0" borderId="0" xfId="0" applyFont="1" applyAlignment="1">
      <alignment/>
    </xf>
    <xf numFmtId="2" fontId="16" fillId="0" borderId="0" xfId="0" applyNumberFormat="1" applyFont="1" applyAlignment="1">
      <alignment horizontal="left" vertical="top"/>
    </xf>
    <xf numFmtId="0" fontId="21" fillId="0" borderId="0" xfId="0" applyFont="1" applyAlignment="1">
      <alignment/>
    </xf>
    <xf numFmtId="0" fontId="22" fillId="0" borderId="0" xfId="0" applyFont="1" applyAlignment="1">
      <alignment/>
    </xf>
    <xf numFmtId="0" fontId="0" fillId="0" borderId="0" xfId="0" applyFill="1" applyBorder="1" applyAlignment="1">
      <alignment/>
    </xf>
    <xf numFmtId="0" fontId="17" fillId="0" borderId="0" xfId="0" applyFont="1" applyFill="1" applyBorder="1" applyAlignment="1">
      <alignment/>
    </xf>
    <xf numFmtId="2" fontId="8" fillId="0" borderId="0" xfId="0" applyNumberFormat="1" applyFont="1" applyBorder="1" applyAlignment="1">
      <alignment horizontal="left" vertical="top"/>
    </xf>
    <xf numFmtId="4" fontId="0" fillId="0" borderId="0" xfId="0" applyNumberFormat="1" applyBorder="1" applyAlignment="1">
      <alignment horizontal="right" vertical="top"/>
    </xf>
    <xf numFmtId="2" fontId="0" fillId="0" borderId="0" xfId="0" applyNumberFormat="1" applyFill="1" applyBorder="1" applyAlignment="1">
      <alignment horizontal="left" vertical="top"/>
    </xf>
    <xf numFmtId="2" fontId="11" fillId="0" borderId="0" xfId="0" applyNumberFormat="1" applyFont="1" applyFill="1" applyBorder="1" applyAlignment="1">
      <alignment horizontal="right" vertical="top"/>
    </xf>
    <xf numFmtId="4" fontId="98" fillId="0" borderId="0" xfId="72" applyNumberFormat="1" applyFill="1" applyBorder="1" applyAlignment="1" applyProtection="1">
      <alignment/>
      <protection/>
    </xf>
    <xf numFmtId="4" fontId="98" fillId="0" borderId="0" xfId="72" applyNumberFormat="1" applyBorder="1" applyAlignment="1" applyProtection="1">
      <alignment horizontal="right" vertical="top"/>
      <protection/>
    </xf>
    <xf numFmtId="4" fontId="20" fillId="0" borderId="0" xfId="0" applyNumberFormat="1" applyFont="1" applyFill="1" applyBorder="1" applyAlignment="1">
      <alignment/>
    </xf>
    <xf numFmtId="2" fontId="8" fillId="0" borderId="0" xfId="0" applyNumberFormat="1" applyFont="1" applyBorder="1" applyAlignment="1">
      <alignment horizontal="left" vertical="top"/>
    </xf>
    <xf numFmtId="2" fontId="23" fillId="0" borderId="0" xfId="0" applyNumberFormat="1" applyFont="1" applyAlignment="1">
      <alignment horizontal="left"/>
    </xf>
    <xf numFmtId="2" fontId="24" fillId="0" borderId="0" xfId="0" applyNumberFormat="1" applyFont="1" applyAlignment="1">
      <alignment horizontal="left"/>
    </xf>
    <xf numFmtId="2" fontId="23" fillId="0" borderId="0" xfId="0" applyNumberFormat="1" applyFont="1" applyAlignment="1">
      <alignment horizontal="left" vertical="top"/>
    </xf>
    <xf numFmtId="4" fontId="23" fillId="0" borderId="0" xfId="0" applyNumberFormat="1" applyFont="1" applyAlignment="1">
      <alignment horizontal="right" vertical="top"/>
    </xf>
    <xf numFmtId="2" fontId="24" fillId="0" borderId="0" xfId="0" applyNumberFormat="1" applyFont="1" applyAlignment="1">
      <alignment horizontal="left" vertical="top"/>
    </xf>
    <xf numFmtId="0" fontId="18" fillId="0" borderId="0" xfId="0" applyFont="1" applyAlignment="1">
      <alignment/>
    </xf>
    <xf numFmtId="0" fontId="21" fillId="0" borderId="0" xfId="0" applyFont="1" applyAlignment="1">
      <alignment horizontal="left"/>
    </xf>
    <xf numFmtId="4" fontId="23" fillId="0" borderId="0" xfId="0" applyNumberFormat="1" applyFont="1" applyAlignment="1">
      <alignment horizontal="left" vertical="top"/>
    </xf>
    <xf numFmtId="0" fontId="21" fillId="0" borderId="0" xfId="0" applyFont="1" applyAlignment="1">
      <alignment/>
    </xf>
    <xf numFmtId="0" fontId="25" fillId="0" borderId="0" xfId="0" applyFont="1" applyAlignment="1">
      <alignment/>
    </xf>
    <xf numFmtId="0" fontId="26" fillId="0" borderId="0" xfId="0" applyFont="1" applyAlignment="1">
      <alignment/>
    </xf>
    <xf numFmtId="2" fontId="8" fillId="0" borderId="0" xfId="0" applyNumberFormat="1" applyFont="1" applyFill="1" applyBorder="1" applyAlignment="1">
      <alignment horizontal="right"/>
    </xf>
    <xf numFmtId="2" fontId="7" fillId="0" borderId="0" xfId="0" applyNumberFormat="1" applyFont="1" applyFill="1" applyBorder="1" applyAlignment="1">
      <alignment horizontal="right" vertical="top"/>
    </xf>
    <xf numFmtId="2" fontId="8" fillId="0" borderId="0" xfId="0" applyNumberFormat="1" applyFont="1" applyFill="1" applyBorder="1" applyAlignment="1">
      <alignment horizontal="left"/>
    </xf>
    <xf numFmtId="2" fontId="11" fillId="0" borderId="0" xfId="0" applyNumberFormat="1" applyFont="1" applyFill="1" applyBorder="1" applyAlignment="1">
      <alignment horizontal="right"/>
    </xf>
    <xf numFmtId="2" fontId="15" fillId="0" borderId="0" xfId="0" applyNumberFormat="1" applyFont="1" applyAlignment="1">
      <alignment horizontal="left" vertical="top"/>
    </xf>
    <xf numFmtId="0" fontId="15" fillId="0" borderId="0" xfId="0" applyFont="1" applyAlignment="1">
      <alignment horizontal="left" vertical="center"/>
    </xf>
    <xf numFmtId="2" fontId="15" fillId="0" borderId="0" xfId="0" applyNumberFormat="1" applyFont="1" applyAlignment="1">
      <alignment horizontal="left" vertical="center"/>
    </xf>
    <xf numFmtId="4" fontId="5" fillId="0" borderId="0" xfId="0" applyNumberFormat="1" applyFont="1" applyFill="1" applyBorder="1" applyAlignment="1">
      <alignment/>
    </xf>
    <xf numFmtId="2" fontId="10" fillId="0" borderId="0" xfId="0" applyNumberFormat="1" applyFont="1" applyAlignment="1">
      <alignment horizontal="left" vertical="center"/>
    </xf>
    <xf numFmtId="0" fontId="0" fillId="0" borderId="0" xfId="0" applyAlignment="1">
      <alignment horizontal="left" vertical="center"/>
    </xf>
    <xf numFmtId="2" fontId="29" fillId="0" borderId="0" xfId="0" applyNumberFormat="1" applyFont="1" applyFill="1" applyBorder="1" applyAlignment="1">
      <alignment horizontal="left" vertical="center"/>
    </xf>
    <xf numFmtId="2" fontId="10" fillId="0" borderId="0" xfId="0" applyNumberFormat="1" applyFont="1" applyFill="1" applyBorder="1" applyAlignment="1">
      <alignment horizontal="left" vertical="center"/>
    </xf>
    <xf numFmtId="2" fontId="0" fillId="0" borderId="0" xfId="0" applyNumberFormat="1" applyFill="1" applyBorder="1" applyAlignment="1">
      <alignment horizontal="left" vertical="center"/>
    </xf>
    <xf numFmtId="2" fontId="11" fillId="0" borderId="0" xfId="0" applyNumberFormat="1" applyFont="1" applyFill="1" applyBorder="1" applyAlignment="1">
      <alignment horizontal="left" vertical="center"/>
    </xf>
    <xf numFmtId="2" fontId="7" fillId="0" borderId="0" xfId="0" applyNumberFormat="1" applyFont="1" applyFill="1" applyBorder="1" applyAlignment="1">
      <alignment horizontal="left" vertical="center"/>
    </xf>
    <xf numFmtId="4" fontId="20" fillId="0" borderId="0" xfId="0" applyNumberFormat="1" applyFont="1" applyFill="1" applyBorder="1" applyAlignment="1">
      <alignment horizontal="left" vertical="center"/>
    </xf>
    <xf numFmtId="2" fontId="12" fillId="0" borderId="0"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2" fontId="11" fillId="0" borderId="0" xfId="0" applyNumberFormat="1" applyFont="1" applyFill="1" applyBorder="1" applyAlignment="1">
      <alignment horizontal="right" vertical="center"/>
    </xf>
    <xf numFmtId="49" fontId="20" fillId="0" borderId="0" xfId="0" applyNumberFormat="1" applyFont="1" applyFill="1" applyBorder="1" applyAlignment="1">
      <alignment horizontal="right" vertical="center"/>
    </xf>
    <xf numFmtId="2" fontId="7" fillId="0" borderId="0" xfId="0" applyNumberFormat="1" applyFont="1" applyAlignment="1">
      <alignment horizontal="left" vertical="center"/>
    </xf>
    <xf numFmtId="4" fontId="15" fillId="0" borderId="0" xfId="0" applyNumberFormat="1" applyFont="1" applyAlignment="1">
      <alignment horizontal="left" vertical="center"/>
    </xf>
    <xf numFmtId="0" fontId="19" fillId="0" borderId="0" xfId="0" applyFont="1" applyAlignment="1">
      <alignment horizontal="left" vertical="center"/>
    </xf>
    <xf numFmtId="4" fontId="7" fillId="0" borderId="0" xfId="0" applyNumberFormat="1" applyFont="1" applyAlignment="1">
      <alignment horizontal="left" vertical="center"/>
    </xf>
    <xf numFmtId="2" fontId="7" fillId="0" borderId="0" xfId="0" applyNumberFormat="1" applyFont="1" applyAlignment="1">
      <alignment horizontal="left" vertical="top" wrapText="1"/>
    </xf>
    <xf numFmtId="0" fontId="32" fillId="0" borderId="0" xfId="0" applyFont="1" applyBorder="1" applyAlignment="1">
      <alignment vertical="top"/>
    </xf>
    <xf numFmtId="0" fontId="18" fillId="0" borderId="0" xfId="0" applyFont="1" applyBorder="1" applyAlignment="1">
      <alignment/>
    </xf>
    <xf numFmtId="0" fontId="33" fillId="0" borderId="0" xfId="0" applyFont="1" applyAlignment="1">
      <alignment/>
    </xf>
    <xf numFmtId="2" fontId="13" fillId="0" borderId="0" xfId="0" applyNumberFormat="1" applyFont="1" applyFill="1" applyBorder="1" applyAlignment="1">
      <alignment horizontal="left" vertical="center"/>
    </xf>
    <xf numFmtId="2" fontId="8" fillId="0" borderId="0" xfId="0" applyNumberFormat="1" applyFont="1" applyFill="1" applyBorder="1" applyAlignment="1">
      <alignment horizontal="left" vertical="center"/>
    </xf>
    <xf numFmtId="2" fontId="35" fillId="0" borderId="0" xfId="0" applyNumberFormat="1"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left" vertical="center"/>
    </xf>
    <xf numFmtId="0" fontId="34" fillId="0" borderId="0" xfId="0" applyFont="1" applyAlignment="1">
      <alignment horizontal="left" vertical="center"/>
    </xf>
    <xf numFmtId="2" fontId="38" fillId="0" borderId="0" xfId="0" applyNumberFormat="1" applyFont="1" applyAlignment="1">
      <alignment horizontal="left" vertical="center"/>
    </xf>
    <xf numFmtId="2" fontId="39" fillId="0" borderId="0" xfId="0" applyNumberFormat="1" applyFont="1" applyAlignment="1">
      <alignment horizontal="left" vertical="center"/>
    </xf>
    <xf numFmtId="2" fontId="40" fillId="0" borderId="0" xfId="0" applyNumberFormat="1" applyFont="1" applyAlignment="1">
      <alignment horizontal="left" vertical="center"/>
    </xf>
    <xf numFmtId="0" fontId="41" fillId="0" borderId="0" xfId="0" applyFont="1" applyAlignment="1">
      <alignment horizontal="left" vertical="center"/>
    </xf>
    <xf numFmtId="0" fontId="1" fillId="0" borderId="0" xfId="0" applyFont="1" applyAlignment="1">
      <alignment/>
    </xf>
    <xf numFmtId="2" fontId="35" fillId="0" borderId="0" xfId="0" applyNumberFormat="1" applyFont="1" applyAlignment="1">
      <alignment horizontal="left" vertical="top"/>
    </xf>
    <xf numFmtId="0" fontId="36" fillId="0" borderId="0" xfId="0" applyFont="1" applyAlignment="1">
      <alignment horizontal="left" vertical="center" indent="1"/>
    </xf>
    <xf numFmtId="0" fontId="39" fillId="0" borderId="0" xfId="0" applyFont="1" applyAlignment="1">
      <alignment horizontal="left" vertical="center" indent="1"/>
    </xf>
    <xf numFmtId="0" fontId="42" fillId="0" borderId="0" xfId="0" applyFont="1" applyAlignment="1">
      <alignment horizontal="center" vertical="top" wrapText="1"/>
    </xf>
    <xf numFmtId="4" fontId="35" fillId="0" borderId="0" xfId="0" applyNumberFormat="1" applyFont="1" applyAlignment="1">
      <alignment horizontal="right" vertical="top"/>
    </xf>
    <xf numFmtId="2" fontId="35" fillId="0" borderId="0" xfId="0" applyNumberFormat="1" applyFont="1" applyAlignment="1">
      <alignment horizontal="left"/>
    </xf>
    <xf numFmtId="0" fontId="43" fillId="0" borderId="0" xfId="0" applyFont="1" applyAlignment="1">
      <alignment/>
    </xf>
    <xf numFmtId="2" fontId="38" fillId="0" borderId="0" xfId="0" applyNumberFormat="1" applyFont="1" applyAlignment="1">
      <alignment horizontal="left"/>
    </xf>
    <xf numFmtId="0" fontId="37" fillId="0" borderId="0" xfId="0" applyFont="1" applyAlignment="1">
      <alignment/>
    </xf>
    <xf numFmtId="2" fontId="35" fillId="0" borderId="0" xfId="0" applyNumberFormat="1" applyFont="1" applyAlignment="1">
      <alignment horizontal="left" vertical="center" wrapText="1"/>
    </xf>
    <xf numFmtId="0" fontId="36" fillId="0" borderId="0" xfId="0" applyFont="1" applyAlignment="1">
      <alignment horizontal="center"/>
    </xf>
    <xf numFmtId="2" fontId="45" fillId="0" borderId="0" xfId="0" applyNumberFormat="1" applyFont="1" applyAlignment="1">
      <alignment horizontal="left" vertical="center"/>
    </xf>
    <xf numFmtId="2" fontId="35" fillId="0" borderId="0" xfId="0" applyNumberFormat="1" applyFont="1" applyFill="1" applyAlignment="1">
      <alignment horizontal="left" vertical="top"/>
    </xf>
    <xf numFmtId="2" fontId="38" fillId="0" borderId="0" xfId="0" applyNumberFormat="1" applyFont="1" applyAlignment="1">
      <alignment horizontal="left" vertical="top"/>
    </xf>
    <xf numFmtId="2" fontId="45" fillId="0" borderId="0" xfId="0" applyNumberFormat="1" applyFont="1" applyAlignment="1">
      <alignment horizontal="left"/>
    </xf>
    <xf numFmtId="2" fontId="39" fillId="0" borderId="12" xfId="0" applyNumberFormat="1" applyFont="1" applyBorder="1" applyAlignment="1">
      <alignment horizontal="left" vertical="center"/>
    </xf>
    <xf numFmtId="2" fontId="45" fillId="0" borderId="12" xfId="0" applyNumberFormat="1" applyFont="1" applyBorder="1" applyAlignment="1">
      <alignment horizontal="left" vertical="center"/>
    </xf>
    <xf numFmtId="4" fontId="45" fillId="0" borderId="12" xfId="0" applyNumberFormat="1" applyFont="1" applyBorder="1" applyAlignment="1">
      <alignment horizontal="left" vertical="center"/>
    </xf>
    <xf numFmtId="2" fontId="17" fillId="0" borderId="0" xfId="0" applyNumberFormat="1" applyFont="1" applyAlignment="1">
      <alignment horizontal="left" vertical="center"/>
    </xf>
    <xf numFmtId="2" fontId="17" fillId="0" borderId="0" xfId="0" applyNumberFormat="1" applyFont="1" applyFill="1" applyBorder="1" applyAlignment="1">
      <alignment horizontal="left" vertical="center"/>
    </xf>
    <xf numFmtId="2" fontId="32" fillId="0" borderId="0" xfId="0" applyNumberFormat="1" applyFont="1" applyFill="1" applyBorder="1" applyAlignment="1">
      <alignment horizontal="left" vertical="center"/>
    </xf>
    <xf numFmtId="2" fontId="35" fillId="0" borderId="0" xfId="0" applyNumberFormat="1" applyFont="1" applyFill="1" applyBorder="1" applyAlignment="1">
      <alignment horizontal="left" vertical="center"/>
    </xf>
    <xf numFmtId="2" fontId="40" fillId="0" borderId="0" xfId="0" applyNumberFormat="1" applyFont="1" applyFill="1" applyBorder="1" applyAlignment="1">
      <alignment horizontal="right" vertical="center"/>
    </xf>
    <xf numFmtId="2" fontId="1" fillId="0" borderId="0" xfId="0" applyNumberFormat="1" applyFont="1" applyFill="1" applyBorder="1" applyAlignment="1">
      <alignment horizontal="left" vertical="top"/>
    </xf>
    <xf numFmtId="2" fontId="46" fillId="0" borderId="0" xfId="0" applyNumberFormat="1" applyFont="1" applyFill="1" applyBorder="1" applyAlignment="1">
      <alignment horizontal="left" vertical="top"/>
    </xf>
    <xf numFmtId="4" fontId="46" fillId="0" borderId="0" xfId="0" applyNumberFormat="1" applyFont="1" applyFill="1" applyBorder="1" applyAlignment="1">
      <alignment horizontal="right" vertical="top"/>
    </xf>
    <xf numFmtId="2" fontId="38" fillId="0" borderId="13" xfId="0" applyNumberFormat="1" applyFont="1" applyFill="1" applyBorder="1" applyAlignment="1">
      <alignment horizontal="left" vertical="center"/>
    </xf>
    <xf numFmtId="2" fontId="46" fillId="0" borderId="0" xfId="0" applyNumberFormat="1" applyFont="1" applyBorder="1" applyAlignment="1">
      <alignment horizontal="left" vertical="top"/>
    </xf>
    <xf numFmtId="2" fontId="32" fillId="0" borderId="0" xfId="0" applyNumberFormat="1" applyFont="1" applyFill="1" applyBorder="1" applyAlignment="1">
      <alignment horizontal="right" vertical="top"/>
    </xf>
    <xf numFmtId="4" fontId="45" fillId="0" borderId="0" xfId="0" applyNumberFormat="1" applyFont="1" applyAlignment="1">
      <alignment horizontal="right"/>
    </xf>
    <xf numFmtId="2" fontId="1" fillId="0" borderId="0" xfId="0" applyNumberFormat="1" applyFont="1" applyAlignment="1">
      <alignment horizontal="left" vertical="top"/>
    </xf>
    <xf numFmtId="2" fontId="1" fillId="0" borderId="0" xfId="0" applyNumberFormat="1" applyFont="1" applyAlignment="1">
      <alignment horizontal="left" vertical="top"/>
    </xf>
    <xf numFmtId="4" fontId="1" fillId="0" borderId="0" xfId="0" applyNumberFormat="1" applyFont="1" applyAlignment="1">
      <alignment horizontal="right" vertical="top"/>
    </xf>
    <xf numFmtId="2" fontId="38" fillId="0" borderId="12" xfId="0" applyNumberFormat="1" applyFont="1" applyFill="1" applyBorder="1" applyAlignment="1">
      <alignment horizontal="left"/>
    </xf>
    <xf numFmtId="2" fontId="1" fillId="0" borderId="12" xfId="0" applyNumberFormat="1" applyFont="1" applyFill="1" applyBorder="1" applyAlignment="1">
      <alignment horizontal="left" vertical="top"/>
    </xf>
    <xf numFmtId="2" fontId="32" fillId="0" borderId="12"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2" fontId="17" fillId="0" borderId="0" xfId="0" applyNumberFormat="1" applyFont="1" applyFill="1" applyBorder="1" applyAlignment="1">
      <alignment horizontal="right" vertical="top"/>
    </xf>
    <xf numFmtId="2" fontId="38" fillId="0" borderId="0" xfId="0" applyNumberFormat="1" applyFont="1" applyFill="1" applyBorder="1" applyAlignment="1">
      <alignment horizontal="left" vertical="top"/>
    </xf>
    <xf numFmtId="4" fontId="1" fillId="0" borderId="14" xfId="0" applyNumberFormat="1" applyFont="1" applyFill="1" applyBorder="1" applyAlignment="1">
      <alignment horizontal="right" vertical="top"/>
    </xf>
    <xf numFmtId="2" fontId="32" fillId="0" borderId="0" xfId="0" applyNumberFormat="1" applyFont="1" applyFill="1" applyAlignment="1">
      <alignment horizontal="right" vertical="top"/>
    </xf>
    <xf numFmtId="2" fontId="38" fillId="0" borderId="0" xfId="0" applyNumberFormat="1" applyFont="1" applyFill="1" applyAlignment="1">
      <alignment horizontal="left"/>
    </xf>
    <xf numFmtId="2" fontId="46" fillId="0" borderId="0" xfId="0" applyNumberFormat="1" applyFont="1" applyFill="1" applyAlignment="1">
      <alignment horizontal="left" vertical="top"/>
    </xf>
    <xf numFmtId="2" fontId="32" fillId="0" borderId="0" xfId="0" applyNumberFormat="1" applyFont="1" applyFill="1" applyAlignment="1">
      <alignment horizontal="right"/>
    </xf>
    <xf numFmtId="2" fontId="46" fillId="0" borderId="12" xfId="0" applyNumberFormat="1" applyFont="1" applyFill="1" applyBorder="1" applyAlignment="1">
      <alignment horizontal="left" vertical="top"/>
    </xf>
    <xf numFmtId="2" fontId="38" fillId="0" borderId="0" xfId="0" applyNumberFormat="1" applyFont="1" applyFill="1" applyAlignment="1">
      <alignment horizontal="right"/>
    </xf>
    <xf numFmtId="2" fontId="32" fillId="0" borderId="0" xfId="0" applyNumberFormat="1" applyFont="1" applyFill="1" applyAlignment="1">
      <alignment horizontal="left" vertical="top"/>
    </xf>
    <xf numFmtId="2" fontId="38" fillId="0" borderId="0" xfId="0" applyNumberFormat="1" applyFont="1" applyFill="1" applyAlignment="1">
      <alignment horizontal="left" vertical="top"/>
    </xf>
    <xf numFmtId="4" fontId="49" fillId="0" borderId="0" xfId="0" applyNumberFormat="1" applyFont="1" applyFill="1" applyAlignment="1">
      <alignment horizontal="right" vertical="top"/>
    </xf>
    <xf numFmtId="2" fontId="40" fillId="32" borderId="15" xfId="0" applyNumberFormat="1" applyFont="1" applyFill="1" applyBorder="1" applyAlignment="1">
      <alignment horizontal="right" vertical="top"/>
    </xf>
    <xf numFmtId="2" fontId="38" fillId="32" borderId="16" xfId="0" applyNumberFormat="1" applyFont="1" applyFill="1" applyBorder="1" applyAlignment="1">
      <alignment horizontal="left" vertical="top"/>
    </xf>
    <xf numFmtId="2" fontId="46" fillId="32" borderId="16" xfId="0" applyNumberFormat="1" applyFont="1" applyFill="1" applyBorder="1" applyAlignment="1">
      <alignment horizontal="left" vertical="top"/>
    </xf>
    <xf numFmtId="2" fontId="40" fillId="32" borderId="16" xfId="0" applyNumberFormat="1" applyFont="1" applyFill="1" applyBorder="1" applyAlignment="1">
      <alignment horizontal="right" vertical="top"/>
    </xf>
    <xf numFmtId="4" fontId="49" fillId="0" borderId="0" xfId="0" applyNumberFormat="1" applyFont="1" applyFill="1" applyBorder="1" applyAlignment="1">
      <alignment/>
    </xf>
    <xf numFmtId="4" fontId="46" fillId="0" borderId="0" xfId="0" applyNumberFormat="1" applyFont="1" applyBorder="1" applyAlignment="1">
      <alignment horizontal="right" vertical="top"/>
    </xf>
    <xf numFmtId="2" fontId="50" fillId="0" borderId="0" xfId="0" applyNumberFormat="1" applyFont="1" applyFill="1" applyAlignment="1">
      <alignment horizontal="left" vertical="top" wrapText="1"/>
    </xf>
    <xf numFmtId="2" fontId="32" fillId="0" borderId="0" xfId="0" applyNumberFormat="1" applyFont="1" applyAlignment="1">
      <alignment horizontal="left" vertical="center"/>
    </xf>
    <xf numFmtId="2" fontId="32" fillId="0" borderId="0" xfId="0" applyNumberFormat="1" applyFont="1" applyAlignment="1">
      <alignment horizontal="left" vertical="top" wrapText="1"/>
    </xf>
    <xf numFmtId="2" fontId="54" fillId="0" borderId="0" xfId="0" applyNumberFormat="1" applyFont="1" applyAlignment="1">
      <alignment horizontal="left" vertical="top" wrapText="1"/>
    </xf>
    <xf numFmtId="0" fontId="50" fillId="0" borderId="0" xfId="0" applyFont="1" applyFill="1" applyAlignment="1">
      <alignment horizontal="left" vertical="top"/>
    </xf>
    <xf numFmtId="1" fontId="50" fillId="0" borderId="0" xfId="0" applyNumberFormat="1" applyFont="1" applyFill="1" applyAlignment="1">
      <alignment horizontal="right"/>
    </xf>
    <xf numFmtId="0" fontId="1" fillId="0" borderId="0" xfId="0" applyFont="1" applyAlignment="1">
      <alignment/>
    </xf>
    <xf numFmtId="4" fontId="52" fillId="0" borderId="0" xfId="0" applyNumberFormat="1" applyFont="1" applyFill="1" applyAlignment="1" applyProtection="1">
      <alignment horizontal="right"/>
      <protection locked="0"/>
    </xf>
    <xf numFmtId="2" fontId="1" fillId="0" borderId="0" xfId="0" applyNumberFormat="1" applyFont="1" applyAlignment="1">
      <alignment horizontal="left" vertical="center"/>
    </xf>
    <xf numFmtId="2" fontId="35" fillId="0" borderId="0" xfId="0" applyNumberFormat="1" applyFont="1" applyAlignment="1">
      <alignment horizontal="left" vertical="center"/>
    </xf>
    <xf numFmtId="0" fontId="56" fillId="0" borderId="0" xfId="0" applyFont="1" applyAlignment="1">
      <alignment horizontal="left" vertical="center"/>
    </xf>
    <xf numFmtId="0" fontId="50" fillId="0" borderId="0" xfId="0" applyFont="1" applyFill="1" applyAlignment="1">
      <alignment horizontal="right" wrapText="1"/>
    </xf>
    <xf numFmtId="2" fontId="50" fillId="0" borderId="0" xfId="0" applyNumberFormat="1" applyFont="1" applyFill="1" applyAlignment="1">
      <alignment horizontal="right"/>
    </xf>
    <xf numFmtId="4" fontId="52" fillId="0" borderId="0" xfId="0" applyNumberFormat="1" applyFont="1" applyFill="1" applyAlignment="1" applyProtection="1">
      <alignment horizontal="right"/>
      <protection/>
    </xf>
    <xf numFmtId="4" fontId="46" fillId="0" borderId="0" xfId="0" applyNumberFormat="1" applyFont="1" applyFill="1" applyAlignment="1" applyProtection="1">
      <alignment horizontal="right" vertical="top"/>
      <protection/>
    </xf>
    <xf numFmtId="4" fontId="46" fillId="0" borderId="12" xfId="0" applyNumberFormat="1" applyFont="1" applyFill="1" applyBorder="1" applyAlignment="1" applyProtection="1">
      <alignment horizontal="right" vertical="top"/>
      <protection/>
    </xf>
    <xf numFmtId="4" fontId="46" fillId="0" borderId="17" xfId="0" applyNumberFormat="1" applyFont="1" applyFill="1" applyBorder="1" applyAlignment="1" applyProtection="1">
      <alignment horizontal="right" vertical="top"/>
      <protection/>
    </xf>
    <xf numFmtId="4" fontId="47" fillId="0" borderId="0" xfId="0" applyNumberFormat="1" applyFont="1" applyBorder="1" applyAlignment="1" applyProtection="1">
      <alignment/>
      <protection/>
    </xf>
    <xf numFmtId="4" fontId="49" fillId="0" borderId="0" xfId="0" applyNumberFormat="1" applyFont="1" applyFill="1" applyAlignment="1" applyProtection="1">
      <alignment horizontal="right" vertical="top"/>
      <protection/>
    </xf>
    <xf numFmtId="4" fontId="52" fillId="0" borderId="0" xfId="0" applyNumberFormat="1" applyFont="1" applyFill="1" applyAlignment="1">
      <alignment horizontal="right"/>
    </xf>
    <xf numFmtId="0" fontId="50" fillId="0" borderId="0" xfId="0" applyFont="1" applyFill="1" applyAlignment="1">
      <alignment horizontal="left" vertical="top" wrapText="1"/>
    </xf>
    <xf numFmtId="0" fontId="19" fillId="0" borderId="0" xfId="0" applyFont="1" applyFill="1" applyAlignment="1">
      <alignment/>
    </xf>
    <xf numFmtId="0" fontId="42" fillId="0" borderId="0" xfId="0" applyFont="1" applyFill="1" applyAlignment="1">
      <alignment horizontal="left" vertical="top" wrapText="1"/>
    </xf>
    <xf numFmtId="2" fontId="54" fillId="0" borderId="0" xfId="0" applyNumberFormat="1" applyFont="1" applyFill="1" applyAlignment="1">
      <alignment horizontal="left" vertical="top" wrapText="1"/>
    </xf>
    <xf numFmtId="2" fontId="15" fillId="0" borderId="0" xfId="0" applyNumberFormat="1" applyFont="1" applyFill="1" applyAlignment="1">
      <alignment horizontal="left" vertical="top"/>
    </xf>
    <xf numFmtId="0" fontId="1" fillId="0" borderId="0" xfId="0" applyFont="1" applyFill="1" applyAlignment="1">
      <alignment/>
    </xf>
    <xf numFmtId="4" fontId="47" fillId="0" borderId="18" xfId="0" applyNumberFormat="1" applyFont="1" applyFill="1" applyBorder="1" applyAlignment="1" applyProtection="1">
      <alignment/>
      <protection/>
    </xf>
    <xf numFmtId="0" fontId="0" fillId="0" borderId="0" xfId="0" applyFill="1" applyAlignment="1">
      <alignment/>
    </xf>
    <xf numFmtId="0" fontId="32" fillId="0" borderId="0" xfId="0" applyFont="1" applyFill="1" applyAlignment="1">
      <alignment horizontal="left" vertical="top" wrapText="1"/>
    </xf>
    <xf numFmtId="4" fontId="28" fillId="0" borderId="0" xfId="0" applyNumberFormat="1" applyFont="1" applyFill="1" applyBorder="1" applyAlignment="1">
      <alignment/>
    </xf>
    <xf numFmtId="0" fontId="32" fillId="0" borderId="0" xfId="0" applyFont="1" applyFill="1" applyAlignment="1">
      <alignment wrapText="1"/>
    </xf>
    <xf numFmtId="1" fontId="52" fillId="0" borderId="0" xfId="0" applyNumberFormat="1" applyFont="1" applyFill="1" applyAlignment="1">
      <alignment horizontal="right"/>
    </xf>
    <xf numFmtId="2" fontId="34" fillId="0" borderId="0" xfId="0" applyNumberFormat="1" applyFont="1" applyBorder="1" applyAlignment="1">
      <alignment horizontal="left" vertical="top"/>
    </xf>
    <xf numFmtId="4" fontId="46"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center"/>
    </xf>
    <xf numFmtId="2" fontId="1" fillId="0" borderId="0" xfId="0" applyNumberFormat="1" applyFont="1" applyFill="1" applyBorder="1" applyAlignment="1">
      <alignment horizontal="left" vertical="center"/>
    </xf>
    <xf numFmtId="0" fontId="50" fillId="0" borderId="0" xfId="0" applyFont="1" applyFill="1" applyAlignment="1">
      <alignment horizontal="justify" vertical="top" wrapText="1"/>
    </xf>
    <xf numFmtId="1" fontId="52" fillId="0" borderId="0" xfId="0" applyNumberFormat="1" applyFont="1" applyFill="1" applyAlignment="1">
      <alignment/>
    </xf>
    <xf numFmtId="0" fontId="1" fillId="0" borderId="0" xfId="0" applyFont="1" applyFill="1" applyAlignment="1">
      <alignment/>
    </xf>
    <xf numFmtId="4" fontId="52" fillId="0" borderId="0" xfId="0" applyNumberFormat="1" applyFont="1" applyFill="1" applyAlignment="1">
      <alignment/>
    </xf>
    <xf numFmtId="0" fontId="19" fillId="35" borderId="0" xfId="0" applyFont="1" applyFill="1" applyAlignment="1">
      <alignment/>
    </xf>
    <xf numFmtId="4" fontId="19" fillId="35" borderId="0" xfId="0" applyNumberFormat="1" applyFont="1" applyFill="1" applyAlignment="1">
      <alignment/>
    </xf>
    <xf numFmtId="0" fontId="19" fillId="35" borderId="0" xfId="0" applyFont="1" applyFill="1" applyAlignment="1">
      <alignment horizontal="right"/>
    </xf>
    <xf numFmtId="1" fontId="14" fillId="35" borderId="0" xfId="0" applyNumberFormat="1" applyFont="1" applyFill="1" applyAlignment="1">
      <alignment/>
    </xf>
    <xf numFmtId="0" fontId="52" fillId="0" borderId="0" xfId="0" applyFont="1" applyFill="1" applyAlignment="1">
      <alignment/>
    </xf>
    <xf numFmtId="0" fontId="47" fillId="0" borderId="0" xfId="0" applyFont="1" applyFill="1" applyAlignment="1">
      <alignment horizontal="left"/>
    </xf>
    <xf numFmtId="4" fontId="52" fillId="0" borderId="0" xfId="0" applyNumberFormat="1" applyFont="1" applyFill="1" applyAlignment="1" applyProtection="1">
      <alignment/>
      <protection locked="0"/>
    </xf>
    <xf numFmtId="4" fontId="14" fillId="0" borderId="0" xfId="0" applyNumberFormat="1" applyFont="1" applyFill="1" applyAlignment="1">
      <alignment/>
    </xf>
    <xf numFmtId="4" fontId="14" fillId="0" borderId="0" xfId="0" applyNumberFormat="1" applyFont="1" applyFill="1" applyAlignment="1">
      <alignment/>
    </xf>
    <xf numFmtId="4" fontId="52" fillId="0" borderId="0" xfId="0" applyNumberFormat="1" applyFont="1" applyFill="1" applyAlignment="1" applyProtection="1">
      <alignment/>
      <protection/>
    </xf>
    <xf numFmtId="1" fontId="51" fillId="0" borderId="0" xfId="0" applyNumberFormat="1" applyFont="1" applyFill="1" applyAlignment="1">
      <alignment horizontal="right"/>
    </xf>
    <xf numFmtId="4" fontId="53" fillId="0" borderId="0" xfId="0" applyNumberFormat="1" applyFont="1" applyFill="1" applyAlignment="1">
      <alignment/>
    </xf>
    <xf numFmtId="4" fontId="6" fillId="0" borderId="0" xfId="0" applyNumberFormat="1" applyFont="1" applyFill="1" applyAlignment="1">
      <alignment/>
    </xf>
    <xf numFmtId="1" fontId="50" fillId="0" borderId="0" xfId="0" applyNumberFormat="1" applyFont="1" applyFill="1" applyAlignment="1">
      <alignment horizontal="left" vertical="top"/>
    </xf>
    <xf numFmtId="0" fontId="50" fillId="0" borderId="0" xfId="0" applyFont="1" applyFill="1" applyAlignment="1" applyProtection="1">
      <alignment horizontal="left" vertical="top"/>
      <protection locked="0"/>
    </xf>
    <xf numFmtId="2" fontId="35" fillId="0" borderId="0" xfId="0" applyNumberFormat="1" applyFont="1" applyFill="1" applyBorder="1" applyAlignment="1">
      <alignment vertical="top"/>
    </xf>
    <xf numFmtId="4" fontId="38" fillId="0" borderId="19" xfId="0" applyNumberFormat="1" applyFont="1" applyFill="1" applyBorder="1" applyAlignment="1" applyProtection="1">
      <alignment horizontal="right" vertical="center"/>
      <protection/>
    </xf>
    <xf numFmtId="0" fontId="0" fillId="0" borderId="0" xfId="0" applyFont="1" applyAlignment="1">
      <alignment horizontal="left" vertical="center"/>
    </xf>
    <xf numFmtId="2" fontId="35" fillId="0" borderId="0" xfId="0" applyNumberFormat="1" applyFont="1" applyFill="1" applyAlignment="1">
      <alignment horizontal="left" vertical="center"/>
    </xf>
    <xf numFmtId="4" fontId="35" fillId="0" borderId="0" xfId="0" applyNumberFormat="1" applyFont="1" applyFill="1" applyAlignment="1">
      <alignment horizontal="right" vertical="top"/>
    </xf>
    <xf numFmtId="2" fontId="35" fillId="0" borderId="0" xfId="0" applyNumberFormat="1" applyFont="1" applyFill="1" applyAlignment="1">
      <alignment horizontal="left"/>
    </xf>
    <xf numFmtId="0" fontId="43" fillId="0" borderId="0" xfId="0" applyFont="1" applyFill="1" applyAlignment="1">
      <alignment/>
    </xf>
    <xf numFmtId="2" fontId="50" fillId="0" borderId="0" xfId="0" applyNumberFormat="1" applyFont="1" applyFill="1" applyAlignment="1">
      <alignment horizontal="left"/>
    </xf>
    <xf numFmtId="0" fontId="37" fillId="0" borderId="0" xfId="0" applyFont="1" applyFill="1" applyAlignment="1">
      <alignment/>
    </xf>
    <xf numFmtId="2" fontId="35" fillId="0" borderId="0" xfId="0" applyNumberFormat="1" applyFont="1" applyFill="1" applyAlignment="1">
      <alignment horizontal="left" vertical="center" wrapText="1"/>
    </xf>
    <xf numFmtId="0" fontId="36" fillId="0" borderId="0" xfId="0" applyFont="1" applyFill="1" applyAlignment="1">
      <alignment horizontal="center" wrapText="1"/>
    </xf>
    <xf numFmtId="0" fontId="0" fillId="0" borderId="0" xfId="0" applyFill="1" applyAlignment="1">
      <alignment horizontal="center"/>
    </xf>
    <xf numFmtId="0" fontId="36" fillId="0" borderId="0" xfId="0" applyFont="1" applyFill="1" applyAlignment="1">
      <alignment horizontal="center"/>
    </xf>
    <xf numFmtId="2" fontId="45" fillId="0" borderId="0" xfId="0" applyNumberFormat="1" applyFont="1" applyFill="1" applyAlignment="1">
      <alignment horizontal="left"/>
    </xf>
    <xf numFmtId="2" fontId="39" fillId="0" borderId="0" xfId="0" applyNumberFormat="1" applyFont="1" applyFill="1" applyBorder="1" applyAlignment="1">
      <alignment horizontal="left" vertical="center"/>
    </xf>
    <xf numFmtId="2" fontId="45" fillId="0" borderId="0" xfId="0" applyNumberFormat="1" applyFont="1" applyFill="1" applyBorder="1" applyAlignment="1">
      <alignment horizontal="left" vertical="center"/>
    </xf>
    <xf numFmtId="4" fontId="45" fillId="0" borderId="0" xfId="0" applyNumberFormat="1" applyFont="1"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xf>
    <xf numFmtId="4" fontId="35" fillId="0" borderId="0" xfId="0" applyNumberFormat="1" applyFont="1" applyFill="1" applyBorder="1" applyAlignment="1">
      <alignment horizontal="left" vertical="center"/>
    </xf>
    <xf numFmtId="2" fontId="46" fillId="0" borderId="0" xfId="0" applyNumberFormat="1" applyFont="1" applyFill="1" applyBorder="1" applyAlignment="1">
      <alignment horizontal="left" vertical="center"/>
    </xf>
    <xf numFmtId="2" fontId="9" fillId="0" borderId="0" xfId="0" applyNumberFormat="1" applyFont="1" applyFill="1" applyBorder="1" applyAlignment="1">
      <alignment horizontal="left" vertical="center"/>
    </xf>
    <xf numFmtId="4" fontId="9" fillId="0" borderId="0" xfId="0" applyNumberFormat="1" applyFont="1" applyFill="1" applyAlignment="1">
      <alignment horizontal="right" vertical="top"/>
    </xf>
    <xf numFmtId="4" fontId="0" fillId="0" borderId="0" xfId="0" applyNumberFormat="1" applyFill="1" applyBorder="1" applyAlignment="1">
      <alignment horizontal="right" vertical="top"/>
    </xf>
    <xf numFmtId="4" fontId="98" fillId="0" borderId="0" xfId="72" applyNumberFormat="1" applyFill="1" applyBorder="1" applyAlignment="1" applyProtection="1">
      <alignment horizontal="right" vertical="top"/>
      <protection/>
    </xf>
    <xf numFmtId="0" fontId="17" fillId="0" borderId="0" xfId="0" applyFont="1" applyFill="1" applyBorder="1" applyAlignment="1">
      <alignment horizontal="center"/>
    </xf>
    <xf numFmtId="0" fontId="1" fillId="0" borderId="0" xfId="0" applyFont="1" applyFill="1" applyAlignment="1">
      <alignment horizontal="right"/>
    </xf>
    <xf numFmtId="4" fontId="19" fillId="0" borderId="0" xfId="0" applyNumberFormat="1" applyFont="1" applyFill="1" applyAlignment="1">
      <alignment/>
    </xf>
    <xf numFmtId="49" fontId="50" fillId="0" borderId="0" xfId="0" applyNumberFormat="1" applyFont="1" applyFill="1" applyAlignment="1">
      <alignment horizontal="justify" vertical="top" wrapText="1"/>
    </xf>
    <xf numFmtId="2" fontId="50" fillId="0" borderId="20" xfId="0" applyNumberFormat="1" applyFont="1" applyFill="1" applyBorder="1" applyAlignment="1">
      <alignment horizontal="left" vertical="top"/>
    </xf>
    <xf numFmtId="2" fontId="50" fillId="0" borderId="20" xfId="0" applyNumberFormat="1" applyFont="1" applyFill="1" applyBorder="1" applyAlignment="1">
      <alignment horizontal="right" vertical="top" wrapText="1"/>
    </xf>
    <xf numFmtId="2" fontId="50" fillId="0" borderId="20" xfId="0" applyNumberFormat="1" applyFont="1" applyFill="1" applyBorder="1" applyAlignment="1">
      <alignment horizontal="right" wrapText="1"/>
    </xf>
    <xf numFmtId="1" fontId="50" fillId="0" borderId="20" xfId="0" applyNumberFormat="1" applyFont="1" applyFill="1" applyBorder="1" applyAlignment="1">
      <alignment horizontal="right"/>
    </xf>
    <xf numFmtId="2" fontId="50" fillId="0" borderId="20" xfId="0" applyNumberFormat="1" applyFont="1" applyFill="1" applyBorder="1" applyAlignment="1" applyProtection="1">
      <alignment horizontal="right"/>
      <protection locked="0"/>
    </xf>
    <xf numFmtId="4" fontId="50" fillId="0" borderId="20" xfId="0" applyNumberFormat="1" applyFont="1" applyFill="1" applyBorder="1" applyAlignment="1" applyProtection="1">
      <alignment horizontal="right"/>
      <protection/>
    </xf>
    <xf numFmtId="4" fontId="2" fillId="0" borderId="0" xfId="0" applyNumberFormat="1" applyFont="1" applyFill="1" applyBorder="1" applyAlignment="1">
      <alignment horizontal="right" vertical="top"/>
    </xf>
    <xf numFmtId="2" fontId="50" fillId="0" borderId="0" xfId="0" applyNumberFormat="1" applyFont="1" applyFill="1" applyBorder="1" applyAlignment="1">
      <alignment horizontal="left" vertical="top"/>
    </xf>
    <xf numFmtId="2" fontId="50" fillId="0" borderId="0" xfId="0" applyNumberFormat="1" applyFont="1" applyFill="1" applyBorder="1" applyAlignment="1">
      <alignment horizontal="right" vertical="top" wrapText="1"/>
    </xf>
    <xf numFmtId="2" fontId="50" fillId="0" borderId="0" xfId="0" applyNumberFormat="1" applyFont="1" applyFill="1" applyBorder="1" applyAlignment="1">
      <alignment horizontal="right" wrapText="1"/>
    </xf>
    <xf numFmtId="1" fontId="50" fillId="0" borderId="0" xfId="0" applyNumberFormat="1" applyFont="1" applyFill="1" applyBorder="1" applyAlignment="1">
      <alignment horizontal="right"/>
    </xf>
    <xf numFmtId="2" fontId="38" fillId="0" borderId="15" xfId="0" applyNumberFormat="1" applyFont="1" applyFill="1" applyBorder="1" applyAlignment="1">
      <alignment vertical="top"/>
    </xf>
    <xf numFmtId="2" fontId="38" fillId="0" borderId="16" xfId="0" applyNumberFormat="1" applyFont="1" applyFill="1" applyBorder="1" applyAlignment="1">
      <alignment horizontal="justify" vertical="top"/>
    </xf>
    <xf numFmtId="0" fontId="1" fillId="0" borderId="16" xfId="0" applyFont="1" applyFill="1" applyBorder="1" applyAlignment="1">
      <alignment/>
    </xf>
    <xf numFmtId="1" fontId="52" fillId="0" borderId="16" xfId="0" applyNumberFormat="1" applyFont="1" applyFill="1" applyBorder="1" applyAlignment="1">
      <alignment/>
    </xf>
    <xf numFmtId="2" fontId="38" fillId="0" borderId="21" xfId="0" applyNumberFormat="1" applyFont="1" applyFill="1" applyBorder="1" applyAlignment="1">
      <alignment horizontal="right"/>
    </xf>
    <xf numFmtId="0" fontId="19" fillId="0" borderId="0" xfId="0" applyFont="1" applyFill="1" applyAlignment="1">
      <alignment horizontal="right"/>
    </xf>
    <xf numFmtId="1" fontId="14" fillId="0" borderId="0" xfId="0" applyNumberFormat="1" applyFont="1" applyFill="1" applyAlignment="1">
      <alignment/>
    </xf>
    <xf numFmtId="0" fontId="20" fillId="0" borderId="0" xfId="0" applyFont="1" applyFill="1" applyBorder="1" applyAlignment="1">
      <alignment horizontal="center"/>
    </xf>
    <xf numFmtId="0" fontId="50" fillId="0" borderId="22" xfId="0" applyFont="1" applyFill="1" applyBorder="1" applyAlignment="1">
      <alignment horizontal="center" vertical="top" wrapText="1"/>
    </xf>
    <xf numFmtId="1" fontId="50" fillId="0" borderId="22"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50" fillId="0" borderId="0" xfId="0" applyFont="1" applyFill="1" applyBorder="1" applyAlignment="1">
      <alignment horizontal="center" vertical="top" wrapText="1"/>
    </xf>
    <xf numFmtId="1" fontId="50" fillId="0" borderId="0" xfId="0" applyNumberFormat="1" applyFont="1" applyFill="1" applyBorder="1" applyAlignment="1">
      <alignment horizontal="center" vertical="top" wrapText="1"/>
    </xf>
    <xf numFmtId="0" fontId="44" fillId="0" borderId="0" xfId="0" applyFont="1" applyFill="1" applyAlignment="1">
      <alignment horizontal="right"/>
    </xf>
    <xf numFmtId="0" fontId="44" fillId="0" borderId="0" xfId="0" applyFont="1" applyFill="1" applyAlignment="1">
      <alignment/>
    </xf>
    <xf numFmtId="0" fontId="1" fillId="0" borderId="0" xfId="0" applyFont="1" applyFill="1" applyAlignment="1">
      <alignment horizontal="right"/>
    </xf>
    <xf numFmtId="4" fontId="1" fillId="0" borderId="0" xfId="0" applyNumberFormat="1" applyFont="1" applyFill="1" applyAlignment="1">
      <alignment/>
    </xf>
    <xf numFmtId="0" fontId="1" fillId="0" borderId="0" xfId="0" applyFont="1" applyFill="1" applyAlignment="1">
      <alignment horizontal="right"/>
    </xf>
    <xf numFmtId="0" fontId="40" fillId="0" borderId="12" xfId="0" applyFont="1" applyFill="1" applyBorder="1" applyAlignment="1">
      <alignment/>
    </xf>
    <xf numFmtId="0" fontId="13" fillId="0" borderId="0" xfId="0" applyFont="1" applyFill="1" applyBorder="1" applyAlignment="1">
      <alignment horizontal="left"/>
    </xf>
    <xf numFmtId="0" fontId="50" fillId="0" borderId="0" xfId="0" applyFont="1" applyFill="1" applyAlignment="1">
      <alignment/>
    </xf>
    <xf numFmtId="0" fontId="50" fillId="0" borderId="0" xfId="0" applyFont="1" applyFill="1" applyAlignment="1">
      <alignment horizontal="justify" vertical="top"/>
    </xf>
    <xf numFmtId="0" fontId="50" fillId="0" borderId="0" xfId="0" applyFont="1" applyFill="1" applyAlignment="1">
      <alignment horizontal="right"/>
    </xf>
    <xf numFmtId="0" fontId="50" fillId="0" borderId="0" xfId="0" applyFont="1" applyFill="1" applyAlignment="1">
      <alignment horizontal="right" vertical="top"/>
    </xf>
    <xf numFmtId="4" fontId="50" fillId="0" borderId="0" xfId="0" applyNumberFormat="1" applyFont="1" applyFill="1" applyAlignment="1">
      <alignment horizontal="right" vertical="top"/>
    </xf>
    <xf numFmtId="4" fontId="2" fillId="0" borderId="0" xfId="0" applyNumberFormat="1" applyFont="1" applyFill="1" applyAlignment="1">
      <alignment horizontal="right" vertical="top"/>
    </xf>
    <xf numFmtId="0" fontId="49" fillId="0" borderId="0" xfId="0" applyFont="1" applyFill="1" applyAlignment="1">
      <alignment vertical="top"/>
    </xf>
    <xf numFmtId="0" fontId="53" fillId="0" borderId="0" xfId="0" applyFont="1" applyFill="1" applyAlignment="1">
      <alignment horizontal="justify" vertical="top"/>
    </xf>
    <xf numFmtId="0" fontId="53" fillId="0" borderId="0" xfId="0" applyFont="1" applyFill="1" applyAlignment="1">
      <alignment horizontal="right"/>
    </xf>
    <xf numFmtId="1" fontId="53" fillId="0" borderId="0" xfId="0" applyNumberFormat="1" applyFont="1" applyFill="1" applyAlignment="1">
      <alignment horizontal="right"/>
    </xf>
    <xf numFmtId="0" fontId="53" fillId="0" borderId="0" xfId="0" applyFont="1" applyFill="1" applyAlignment="1">
      <alignment/>
    </xf>
    <xf numFmtId="0" fontId="1" fillId="0" borderId="0" xfId="0" applyFont="1" applyFill="1" applyAlignment="1">
      <alignment horizontal="left" vertical="top" wrapText="1"/>
    </xf>
    <xf numFmtId="1" fontId="1" fillId="0" borderId="0" xfId="0" applyNumberFormat="1" applyFont="1" applyFill="1" applyAlignment="1">
      <alignment horizontal="left" vertical="top" wrapText="1"/>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47" fillId="0" borderId="0" xfId="0" applyFont="1" applyFill="1" applyBorder="1" applyAlignment="1">
      <alignment horizontal="center"/>
    </xf>
    <xf numFmtId="0" fontId="40" fillId="0" borderId="0" xfId="0" applyFont="1" applyFill="1" applyBorder="1" applyAlignment="1">
      <alignment horizontal="left"/>
    </xf>
    <xf numFmtId="0" fontId="49" fillId="0" borderId="0" xfId="0" applyFont="1" applyFill="1" applyAlignment="1">
      <alignment horizontal="left"/>
    </xf>
    <xf numFmtId="1" fontId="50" fillId="0" borderId="0" xfId="0" applyNumberFormat="1" applyFont="1" applyFill="1" applyAlignment="1">
      <alignment/>
    </xf>
    <xf numFmtId="4" fontId="50" fillId="0" borderId="0" xfId="0" applyNumberFormat="1" applyFont="1" applyFill="1" applyAlignment="1" applyProtection="1">
      <alignment/>
      <protection locked="0"/>
    </xf>
    <xf numFmtId="4" fontId="50" fillId="0" borderId="0" xfId="0" applyNumberFormat="1" applyFont="1" applyFill="1" applyAlignment="1">
      <alignment/>
    </xf>
    <xf numFmtId="4" fontId="50" fillId="0" borderId="0" xfId="0" applyNumberFormat="1" applyFont="1" applyFill="1" applyAlignment="1" applyProtection="1">
      <alignment horizontal="right"/>
      <protection locked="0"/>
    </xf>
    <xf numFmtId="0" fontId="50" fillId="0" borderId="0" xfId="0" applyFont="1" applyFill="1" applyAlignment="1">
      <alignment wrapText="1"/>
    </xf>
    <xf numFmtId="0" fontId="50" fillId="0" borderId="0" xfId="0" applyFont="1" applyFill="1" applyBorder="1" applyAlignment="1">
      <alignment horizontal="right" vertical="top" wrapText="1"/>
    </xf>
    <xf numFmtId="4" fontId="50" fillId="0" borderId="0" xfId="0" applyNumberFormat="1" applyFont="1" applyFill="1" applyAlignment="1">
      <alignment horizontal="right"/>
    </xf>
    <xf numFmtId="0" fontId="50" fillId="0" borderId="0" xfId="0" applyFont="1" applyFill="1" applyAlignment="1">
      <alignment vertical="top" wrapText="1"/>
    </xf>
    <xf numFmtId="0" fontId="49"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Border="1" applyAlignment="1">
      <alignment horizontal="right" wrapText="1"/>
    </xf>
    <xf numFmtId="0" fontId="32" fillId="0" borderId="0" xfId="0" applyFont="1" applyFill="1" applyAlignment="1">
      <alignment horizontal="right"/>
    </xf>
    <xf numFmtId="0" fontId="50" fillId="0" borderId="0" xfId="0" applyFont="1" applyAlignment="1">
      <alignment horizontal="justify" vertical="top" wrapText="1"/>
    </xf>
    <xf numFmtId="0" fontId="49" fillId="0" borderId="0" xfId="0" applyFont="1" applyFill="1" applyAlignment="1">
      <alignment horizontal="left" wrapText="1"/>
    </xf>
    <xf numFmtId="0" fontId="1" fillId="0" borderId="0" xfId="0" applyFont="1" applyFill="1" applyAlignment="1">
      <alignment horizontal="right"/>
    </xf>
    <xf numFmtId="4" fontId="1" fillId="0" borderId="0" xfId="0" applyNumberFormat="1" applyFont="1" applyFill="1" applyAlignment="1">
      <alignment/>
    </xf>
    <xf numFmtId="0" fontId="49" fillId="0" borderId="0" xfId="0" applyFont="1" applyFill="1" applyAlignment="1">
      <alignment vertical="top" wrapText="1"/>
    </xf>
    <xf numFmtId="2" fontId="50" fillId="0" borderId="0" xfId="0" applyNumberFormat="1" applyFont="1" applyFill="1" applyBorder="1" applyAlignment="1">
      <alignment horizontal="right"/>
    </xf>
    <xf numFmtId="0" fontId="0" fillId="0" borderId="0" xfId="0" applyFill="1" applyAlignment="1">
      <alignment wrapText="1"/>
    </xf>
    <xf numFmtId="0" fontId="0" fillId="0" borderId="0" xfId="0" applyFill="1" applyAlignment="1">
      <alignment horizontal="left" vertical="top" wrapText="1"/>
    </xf>
    <xf numFmtId="0" fontId="1" fillId="0" borderId="0" xfId="0" applyFont="1" applyFill="1" applyAlignment="1">
      <alignment horizontal="left" vertical="top" wrapText="1"/>
    </xf>
    <xf numFmtId="0" fontId="51" fillId="0" borderId="0" xfId="0" applyFont="1" applyFill="1" applyBorder="1" applyAlignment="1">
      <alignment horizontal="left" vertical="top" wrapText="1"/>
    </xf>
    <xf numFmtId="1" fontId="51" fillId="0" borderId="0" xfId="0" applyNumberFormat="1" applyFont="1" applyFill="1" applyBorder="1" applyAlignment="1">
      <alignment horizontal="left" vertical="top" wrapText="1"/>
    </xf>
    <xf numFmtId="0" fontId="60" fillId="0" borderId="0" xfId="0" applyFont="1" applyAlignment="1">
      <alignment/>
    </xf>
    <xf numFmtId="0" fontId="41" fillId="0" borderId="0" xfId="0" applyFont="1" applyFill="1" applyAlignment="1">
      <alignment/>
    </xf>
    <xf numFmtId="0" fontId="50" fillId="0" borderId="0" xfId="0" applyFont="1" applyFill="1" applyAlignment="1">
      <alignment horizontal="right" vertical="center" wrapText="1"/>
    </xf>
    <xf numFmtId="1" fontId="14" fillId="0" borderId="0" xfId="0" applyNumberFormat="1" applyFont="1" applyFill="1" applyAlignment="1">
      <alignment/>
    </xf>
    <xf numFmtId="1" fontId="1" fillId="0" borderId="0" xfId="0" applyNumberFormat="1" applyFont="1" applyFill="1" applyAlignment="1">
      <alignment horizontal="left" vertical="top" wrapText="1"/>
    </xf>
    <xf numFmtId="0" fontId="51" fillId="0" borderId="0" xfId="0" applyFont="1" applyFill="1" applyAlignment="1">
      <alignment horizontal="left" vertical="top" wrapText="1"/>
    </xf>
    <xf numFmtId="0" fontId="18" fillId="0" borderId="0" xfId="0" applyFont="1" applyFill="1" applyAlignment="1">
      <alignment horizontal="left" vertical="top" wrapText="1"/>
    </xf>
    <xf numFmtId="0" fontId="58" fillId="0" borderId="0" xfId="0" applyFont="1" applyFill="1" applyAlignment="1">
      <alignment horizontal="left" vertical="top" wrapText="1"/>
    </xf>
    <xf numFmtId="0" fontId="59" fillId="0" borderId="0" xfId="0" applyFont="1" applyFill="1" applyAlignment="1">
      <alignment horizontal="left" vertical="top" wrapText="1"/>
    </xf>
    <xf numFmtId="0" fontId="59" fillId="0" borderId="0" xfId="0" applyFont="1" applyFill="1" applyAlignment="1">
      <alignment horizontal="right" wrapText="1"/>
    </xf>
    <xf numFmtId="4" fontId="53" fillId="0" borderId="0" xfId="0" applyNumberFormat="1" applyFont="1" applyFill="1" applyAlignment="1">
      <alignment horizontal="right"/>
    </xf>
    <xf numFmtId="0" fontId="1" fillId="0" borderId="16" xfId="0" applyFont="1" applyFill="1" applyBorder="1" applyAlignment="1">
      <alignment/>
    </xf>
    <xf numFmtId="4" fontId="47" fillId="0" borderId="18" xfId="0" applyNumberFormat="1" applyFont="1" applyFill="1" applyBorder="1" applyAlignment="1">
      <alignment/>
    </xf>
    <xf numFmtId="1" fontId="50" fillId="0" borderId="0" xfId="0" applyNumberFormat="1" applyFont="1" applyFill="1" applyAlignment="1">
      <alignment horizontal="left" vertical="top" wrapText="1"/>
    </xf>
    <xf numFmtId="0" fontId="1" fillId="0" borderId="0" xfId="0" applyFont="1" applyFill="1" applyAlignment="1">
      <alignment wrapText="1"/>
    </xf>
    <xf numFmtId="1" fontId="1" fillId="0" borderId="0" xfId="0" applyNumberFormat="1" applyFont="1" applyFill="1" applyAlignment="1">
      <alignment wrapText="1"/>
    </xf>
    <xf numFmtId="1" fontId="32" fillId="0" borderId="0" xfId="0" applyNumberFormat="1" applyFont="1" applyFill="1" applyAlignment="1">
      <alignment wrapText="1"/>
    </xf>
    <xf numFmtId="1" fontId="30" fillId="0" borderId="0" xfId="0" applyNumberFormat="1" applyFont="1" applyFill="1" applyBorder="1" applyAlignment="1">
      <alignment horizontal="right" vertical="top" wrapText="1"/>
    </xf>
    <xf numFmtId="0" fontId="49" fillId="0" borderId="0" xfId="0" applyFont="1" applyFill="1" applyBorder="1" applyAlignment="1">
      <alignment horizontal="left" vertical="center" wrapText="1"/>
    </xf>
    <xf numFmtId="0" fontId="32" fillId="0" borderId="0" xfId="0" applyFont="1" applyFill="1" applyAlignment="1">
      <alignment/>
    </xf>
    <xf numFmtId="4" fontId="32" fillId="0" borderId="0" xfId="0" applyNumberFormat="1" applyFont="1" applyFill="1" applyAlignment="1">
      <alignment/>
    </xf>
    <xf numFmtId="0" fontId="40" fillId="0" borderId="0" xfId="0" applyFont="1" applyFill="1" applyBorder="1" applyAlignment="1">
      <alignment horizontal="left" vertical="top" wrapText="1"/>
    </xf>
    <xf numFmtId="0" fontId="32" fillId="0" borderId="0" xfId="0" applyFont="1" applyFill="1" applyAlignment="1">
      <alignment horizontal="left" vertical="top"/>
    </xf>
    <xf numFmtId="1" fontId="32" fillId="0" borderId="0" xfId="0" applyNumberFormat="1" applyFont="1" applyFill="1" applyAlignment="1">
      <alignment horizontal="left" vertical="top"/>
    </xf>
    <xf numFmtId="0" fontId="31" fillId="0" borderId="0" xfId="0" applyFont="1" applyFill="1" applyAlignment="1">
      <alignment/>
    </xf>
    <xf numFmtId="0" fontId="53" fillId="0" borderId="0" xfId="0" applyFont="1" applyFill="1" applyAlignment="1" applyProtection="1">
      <alignment/>
      <protection locked="0"/>
    </xf>
    <xf numFmtId="4" fontId="47" fillId="0" borderId="0" xfId="0" applyNumberFormat="1" applyFont="1" applyFill="1" applyAlignment="1" applyProtection="1">
      <alignment horizontal="right"/>
      <protection/>
    </xf>
    <xf numFmtId="0" fontId="60" fillId="0" borderId="0" xfId="0" applyFont="1" applyFill="1" applyAlignment="1">
      <alignment/>
    </xf>
    <xf numFmtId="0" fontId="32" fillId="0" borderId="0" xfId="0" applyFont="1" applyAlignment="1">
      <alignment/>
    </xf>
    <xf numFmtId="0" fontId="32" fillId="0" borderId="0" xfId="0" applyFont="1" applyAlignment="1">
      <alignment/>
    </xf>
    <xf numFmtId="0" fontId="61" fillId="0" borderId="0" xfId="0" applyFont="1" applyAlignment="1">
      <alignment/>
    </xf>
    <xf numFmtId="0" fontId="40" fillId="0" borderId="0" xfId="0" applyFont="1" applyAlignment="1">
      <alignment/>
    </xf>
    <xf numFmtId="0" fontId="62" fillId="0" borderId="0" xfId="0" applyFont="1" applyAlignment="1">
      <alignment/>
    </xf>
    <xf numFmtId="0" fontId="62" fillId="0" borderId="0" xfId="0" applyFont="1" applyAlignment="1">
      <alignment horizontal="left" indent="1"/>
    </xf>
    <xf numFmtId="0" fontId="62" fillId="0" borderId="0" xfId="0" applyFont="1" applyAlignment="1">
      <alignment horizontal="left" indent="5"/>
    </xf>
    <xf numFmtId="0" fontId="13" fillId="0" borderId="0" xfId="0" applyFont="1" applyAlignment="1">
      <alignment horizontal="left" indent="11"/>
    </xf>
    <xf numFmtId="0" fontId="40" fillId="0" borderId="0" xfId="0" applyFont="1" applyAlignment="1">
      <alignment horizontal="left" indent="15"/>
    </xf>
    <xf numFmtId="0" fontId="63" fillId="0" borderId="0" xfId="0" applyFont="1" applyAlignment="1">
      <alignment/>
    </xf>
    <xf numFmtId="0" fontId="64" fillId="0" borderId="0" xfId="0" applyFont="1" applyAlignment="1">
      <alignment/>
    </xf>
    <xf numFmtId="0" fontId="10" fillId="0" borderId="0" xfId="0" applyFont="1" applyAlignment="1">
      <alignment horizontal="left"/>
    </xf>
    <xf numFmtId="4" fontId="7" fillId="0" borderId="0" xfId="0" applyNumberFormat="1" applyFont="1" applyAlignment="1">
      <alignment horizontal="left" vertical="top"/>
    </xf>
    <xf numFmtId="0" fontId="10" fillId="0" borderId="0" xfId="0" applyFont="1" applyAlignment="1">
      <alignment/>
    </xf>
    <xf numFmtId="0" fontId="10" fillId="0" borderId="0" xfId="0" applyFont="1" applyAlignment="1">
      <alignment/>
    </xf>
    <xf numFmtId="0" fontId="15" fillId="0" borderId="0" xfId="0" applyFont="1" applyAlignment="1">
      <alignment/>
    </xf>
    <xf numFmtId="0" fontId="32" fillId="0" borderId="0" xfId="0" applyFont="1" applyAlignment="1">
      <alignment horizontal="left" vertical="center"/>
    </xf>
    <xf numFmtId="0" fontId="50" fillId="0" borderId="0" xfId="0" applyFont="1" applyAlignment="1">
      <alignment horizontal="justify" wrapText="1"/>
    </xf>
    <xf numFmtId="0" fontId="50" fillId="0" borderId="0" xfId="92" applyFont="1" applyFill="1" applyBorder="1" applyAlignment="1" applyProtection="1">
      <alignment horizontal="center" vertical="top" wrapText="1"/>
      <protection/>
    </xf>
    <xf numFmtId="4" fontId="50" fillId="0" borderId="0" xfId="48" applyNumberFormat="1" applyFont="1" applyFill="1" applyBorder="1" applyAlignment="1" applyProtection="1">
      <alignment horizontal="right" vertical="top" wrapText="1"/>
      <protection/>
    </xf>
    <xf numFmtId="0" fontId="50" fillId="0" borderId="0" xfId="92" applyFont="1" applyFill="1" applyBorder="1" applyAlignment="1" applyProtection="1">
      <alignment horizontal="left" vertical="top" wrapText="1"/>
      <protection/>
    </xf>
    <xf numFmtId="199" fontId="50" fillId="0" borderId="0" xfId="114" applyNumberFormat="1" applyFont="1" applyFill="1" applyBorder="1" applyAlignment="1" applyProtection="1">
      <alignment horizontal="right" wrapText="1"/>
      <protection/>
    </xf>
    <xf numFmtId="4" fontId="50" fillId="0" borderId="0" xfId="92" applyNumberFormat="1" applyFont="1" applyFill="1" applyBorder="1" applyAlignment="1" applyProtection="1">
      <alignment horizontal="right" wrapText="1"/>
      <protection locked="0"/>
    </xf>
    <xf numFmtId="0" fontId="50" fillId="0" borderId="0" xfId="0" applyFont="1" applyFill="1" applyAlignment="1">
      <alignment horizontal="left" wrapText="1"/>
    </xf>
    <xf numFmtId="49" fontId="50" fillId="0" borderId="0" xfId="0" applyNumberFormat="1" applyFont="1" applyFill="1" applyAlignment="1">
      <alignment horizontal="justify" wrapText="1"/>
    </xf>
    <xf numFmtId="0" fontId="49" fillId="0" borderId="0" xfId="92" applyFont="1" applyFill="1" applyBorder="1" applyAlignment="1" applyProtection="1">
      <alignment horizontal="right" vertical="top" wrapText="1"/>
      <protection/>
    </xf>
    <xf numFmtId="4" fontId="50" fillId="0" borderId="0" xfId="92" applyNumberFormat="1" applyFont="1" applyFill="1" applyBorder="1" applyAlignment="1" applyProtection="1">
      <alignment vertical="top" wrapText="1"/>
      <protection/>
    </xf>
    <xf numFmtId="4" fontId="49" fillId="0" borderId="0" xfId="0" applyNumberFormat="1" applyFont="1" applyFill="1" applyAlignment="1">
      <alignment horizontal="right"/>
    </xf>
    <xf numFmtId="0" fontId="0" fillId="0" borderId="0" xfId="0" applyAlignment="1">
      <alignment/>
    </xf>
    <xf numFmtId="0" fontId="0" fillId="0" borderId="0" xfId="0" applyFill="1" applyAlignment="1">
      <alignment/>
    </xf>
    <xf numFmtId="0" fontId="0" fillId="0" borderId="0" xfId="0" applyFill="1" applyAlignment="1">
      <alignment wrapText="1"/>
    </xf>
    <xf numFmtId="0" fontId="50" fillId="0" borderId="0" xfId="92" applyFont="1" applyFill="1" applyBorder="1" applyAlignment="1" applyProtection="1">
      <alignment wrapText="1"/>
      <protection/>
    </xf>
    <xf numFmtId="49" fontId="50" fillId="0" borderId="0" xfId="0" applyNumberFormat="1" applyFont="1" applyFill="1" applyAlignment="1">
      <alignment horizontal="justify" vertical="center" wrapText="1"/>
    </xf>
    <xf numFmtId="4" fontId="106" fillId="0" borderId="0" xfId="0" applyNumberFormat="1" applyFont="1" applyFill="1" applyAlignment="1">
      <alignment horizontal="right"/>
    </xf>
    <xf numFmtId="0" fontId="50" fillId="0" borderId="0" xfId="92" applyFont="1" applyFill="1" applyBorder="1" applyAlignment="1" applyProtection="1">
      <alignment horizontal="center" wrapText="1"/>
      <protection/>
    </xf>
    <xf numFmtId="199" fontId="50" fillId="0" borderId="0" xfId="114" applyNumberFormat="1" applyFont="1" applyFill="1" applyBorder="1" applyAlignment="1" applyProtection="1">
      <alignment horizontal="right" wrapText="1"/>
      <protection/>
    </xf>
    <xf numFmtId="0" fontId="50" fillId="0" borderId="0" xfId="92" applyFont="1" applyFill="1" applyBorder="1" applyAlignment="1" applyProtection="1">
      <alignment vertical="top" wrapText="1"/>
      <protection/>
    </xf>
    <xf numFmtId="4" fontId="50" fillId="0" borderId="0" xfId="92" applyNumberFormat="1" applyFont="1" applyFill="1" applyBorder="1" applyAlignment="1" applyProtection="1">
      <alignment horizontal="right" vertical="top" wrapText="1"/>
      <protection locked="0"/>
    </xf>
    <xf numFmtId="16" fontId="50" fillId="0" borderId="0" xfId="92" applyNumberFormat="1" applyFont="1" applyFill="1" applyBorder="1" applyAlignment="1" applyProtection="1">
      <alignment horizontal="left" vertical="top" wrapText="1"/>
      <protection/>
    </xf>
    <xf numFmtId="4" fontId="50" fillId="0" borderId="0" xfId="92" applyNumberFormat="1" applyFont="1" applyFill="1" applyBorder="1" applyAlignment="1" applyProtection="1">
      <alignment horizontal="right" wrapText="1"/>
      <protection locked="0"/>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quotePrefix="1">
      <alignment vertical="top" wrapText="1"/>
      <protection/>
    </xf>
    <xf numFmtId="0" fontId="50" fillId="0" borderId="0" xfId="119" applyFont="1">
      <alignment/>
      <protection/>
    </xf>
    <xf numFmtId="0" fontId="36" fillId="0" borderId="0" xfId="0" applyFont="1" applyAlignment="1">
      <alignment horizontal="left" vertical="center" wrapText="1"/>
    </xf>
    <xf numFmtId="0" fontId="32" fillId="0" borderId="0" xfId="0" applyFont="1" applyAlignment="1">
      <alignment horizontal="left" vertical="center" wrapText="1"/>
    </xf>
    <xf numFmtId="2" fontId="50" fillId="0" borderId="0" xfId="0" applyNumberFormat="1" applyFont="1" applyFill="1" applyBorder="1" applyAlignment="1" applyProtection="1">
      <alignment horizontal="right"/>
      <protection locked="0"/>
    </xf>
    <xf numFmtId="4" fontId="50" fillId="0" borderId="0" xfId="0" applyNumberFormat="1" applyFont="1" applyFill="1" applyBorder="1" applyAlignment="1" applyProtection="1">
      <alignment horizontal="right"/>
      <protection/>
    </xf>
    <xf numFmtId="2" fontId="50" fillId="0" borderId="20" xfId="0" applyNumberFormat="1" applyFont="1" applyFill="1" applyBorder="1" applyAlignment="1">
      <alignment horizontal="right"/>
    </xf>
    <xf numFmtId="0" fontId="50" fillId="0" borderId="20" xfId="0" applyFont="1" applyFill="1" applyBorder="1" applyAlignment="1">
      <alignment horizontal="right" wrapText="1"/>
    </xf>
    <xf numFmtId="4" fontId="52" fillId="0" borderId="20" xfId="0" applyNumberFormat="1" applyFont="1" applyFill="1" applyBorder="1" applyAlignment="1" applyProtection="1">
      <alignment horizontal="right"/>
      <protection locked="0"/>
    </xf>
    <xf numFmtId="4" fontId="52" fillId="0" borderId="0" xfId="0" applyNumberFormat="1" applyFont="1" applyFill="1" applyBorder="1" applyAlignment="1" applyProtection="1">
      <alignment horizontal="right"/>
      <protection locked="0"/>
    </xf>
    <xf numFmtId="4" fontId="47" fillId="0" borderId="0" xfId="0" applyNumberFormat="1" applyFont="1" applyFill="1" applyBorder="1" applyAlignment="1" applyProtection="1">
      <alignment horizontal="right"/>
      <protection/>
    </xf>
    <xf numFmtId="2" fontId="50" fillId="0" borderId="20" xfId="0" applyNumberFormat="1" applyFont="1" applyFill="1" applyBorder="1" applyAlignment="1">
      <alignment horizontal="left" wrapText="1"/>
    </xf>
    <xf numFmtId="4" fontId="50" fillId="0" borderId="20" xfId="0" applyNumberFormat="1" applyFont="1" applyFill="1" applyBorder="1" applyAlignment="1" applyProtection="1">
      <alignment horizontal="right"/>
      <protection locked="0"/>
    </xf>
    <xf numFmtId="0" fontId="50" fillId="0" borderId="20" xfId="92" applyFont="1" applyFill="1" applyBorder="1" applyAlignment="1" applyProtection="1">
      <alignment horizontal="center" wrapText="1"/>
      <protection/>
    </xf>
    <xf numFmtId="2" fontId="17" fillId="0" borderId="12" xfId="0" applyNumberFormat="1" applyFont="1" applyFill="1" applyBorder="1" applyAlignment="1">
      <alignment horizontal="right"/>
    </xf>
    <xf numFmtId="2" fontId="50" fillId="0" borderId="0" xfId="0" applyNumberFormat="1" applyFont="1" applyFill="1" applyAlignment="1">
      <alignment vertical="top" wrapText="1"/>
    </xf>
    <xf numFmtId="0" fontId="50" fillId="0" borderId="0" xfId="0" applyFont="1" applyFill="1" applyAlignment="1">
      <alignment vertical="top" wrapText="1"/>
    </xf>
    <xf numFmtId="0" fontId="50" fillId="0" borderId="0" xfId="0" applyFont="1" applyAlignment="1">
      <alignment vertical="top" wrapText="1"/>
    </xf>
    <xf numFmtId="2" fontId="50" fillId="36" borderId="0" xfId="0" applyNumberFormat="1" applyFont="1" applyFill="1" applyAlignment="1">
      <alignment vertical="top" wrapText="1"/>
    </xf>
    <xf numFmtId="0" fontId="50" fillId="36" borderId="0" xfId="0" applyFont="1" applyFill="1" applyAlignment="1">
      <alignment vertical="top" wrapText="1"/>
    </xf>
    <xf numFmtId="2" fontId="41" fillId="0" borderId="0" xfId="0" applyNumberFormat="1" applyFont="1" applyFill="1" applyBorder="1" applyAlignment="1">
      <alignment vertical="top"/>
    </xf>
    <xf numFmtId="2" fontId="35" fillId="0" borderId="0" xfId="0" applyNumberFormat="1" applyFont="1" applyFill="1" applyBorder="1" applyAlignment="1">
      <alignment horizontal="right" vertical="top"/>
    </xf>
    <xf numFmtId="2" fontId="34" fillId="0" borderId="0" xfId="0" applyNumberFormat="1" applyFont="1" applyFill="1" applyBorder="1" applyAlignment="1">
      <alignment vertical="top"/>
    </xf>
    <xf numFmtId="4" fontId="41" fillId="0" borderId="0" xfId="0" applyNumberFormat="1" applyFont="1" applyFill="1" applyBorder="1" applyAlignment="1">
      <alignment vertical="top"/>
    </xf>
    <xf numFmtId="189" fontId="34" fillId="0" borderId="23" xfId="0" applyNumberFormat="1" applyFont="1" applyFill="1" applyBorder="1" applyAlignment="1" applyProtection="1">
      <alignment vertical="top"/>
      <protection/>
    </xf>
    <xf numFmtId="189" fontId="41" fillId="0" borderId="0" xfId="0" applyNumberFormat="1" applyFont="1" applyFill="1" applyBorder="1" applyAlignment="1" applyProtection="1">
      <alignment vertical="top"/>
      <protection/>
    </xf>
    <xf numFmtId="2" fontId="50" fillId="0" borderId="20" xfId="92" applyNumberFormat="1" applyFont="1" applyFill="1" applyBorder="1" applyAlignment="1" applyProtection="1">
      <alignment horizontal="right" wrapText="1"/>
      <protection locked="0"/>
    </xf>
    <xf numFmtId="4" fontId="50" fillId="0" borderId="20" xfId="0" applyNumberFormat="1" applyFont="1" applyFill="1" applyBorder="1" applyAlignment="1">
      <alignment horizontal="right"/>
    </xf>
    <xf numFmtId="4" fontId="52" fillId="0" borderId="20" xfId="0" applyNumberFormat="1" applyFont="1" applyFill="1" applyBorder="1" applyAlignment="1" applyProtection="1">
      <alignment horizontal="right"/>
      <protection/>
    </xf>
    <xf numFmtId="2" fontId="50" fillId="0" borderId="20" xfId="0" applyNumberFormat="1" applyFont="1" applyFill="1" applyBorder="1" applyAlignment="1">
      <alignment horizontal="left" vertical="top" wrapText="1"/>
    </xf>
    <xf numFmtId="0" fontId="50" fillId="0" borderId="0" xfId="0" applyFont="1" applyAlignment="1">
      <alignment vertical="top" wrapText="1"/>
    </xf>
    <xf numFmtId="0" fontId="44" fillId="0" borderId="0" xfId="0" applyFont="1" applyAlignment="1">
      <alignment horizontal="left" vertical="top" wrapText="1"/>
    </xf>
    <xf numFmtId="0" fontId="32" fillId="0" borderId="0" xfId="0" applyFont="1" applyFill="1" applyAlignment="1">
      <alignment horizontal="left" vertical="center"/>
    </xf>
    <xf numFmtId="49" fontId="32" fillId="0" borderId="0" xfId="0" applyNumberFormat="1" applyFont="1" applyFill="1" applyAlignment="1">
      <alignment horizontal="left" vertical="center"/>
    </xf>
    <xf numFmtId="0" fontId="0" fillId="0" borderId="0" xfId="0" applyAlignment="1">
      <alignment vertical="center"/>
    </xf>
    <xf numFmtId="2" fontId="34" fillId="0" borderId="0" xfId="0" applyNumberFormat="1" applyFont="1" applyBorder="1" applyAlignment="1">
      <alignment horizontal="left" vertical="center"/>
    </xf>
    <xf numFmtId="2" fontId="32" fillId="0" borderId="0" xfId="0" applyNumberFormat="1" applyFont="1" applyFill="1" applyAlignment="1">
      <alignment horizontal="right" vertical="center"/>
    </xf>
    <xf numFmtId="4" fontId="47" fillId="0" borderId="22" xfId="0" applyNumberFormat="1" applyFont="1" applyFill="1" applyBorder="1" applyAlignment="1" applyProtection="1">
      <alignment vertical="center"/>
      <protection/>
    </xf>
    <xf numFmtId="2" fontId="34" fillId="0" borderId="0" xfId="0" applyNumberFormat="1" applyFont="1" applyFill="1" applyBorder="1" applyAlignment="1">
      <alignment horizontal="left" vertical="center"/>
    </xf>
    <xf numFmtId="2" fontId="38" fillId="0" borderId="0" xfId="0" applyNumberFormat="1" applyFont="1" applyFill="1" applyBorder="1" applyAlignment="1">
      <alignment horizontal="right" vertical="center"/>
    </xf>
    <xf numFmtId="2" fontId="38" fillId="0" borderId="0" xfId="0" applyNumberFormat="1" applyFont="1" applyFill="1" applyAlignment="1">
      <alignment horizontal="left" vertical="center"/>
    </xf>
    <xf numFmtId="2" fontId="1" fillId="0" borderId="0" xfId="0" applyNumberFormat="1" applyFont="1" applyFill="1" applyAlignment="1">
      <alignment horizontal="left" vertical="center"/>
    </xf>
    <xf numFmtId="2" fontId="46" fillId="0" borderId="0" xfId="0" applyNumberFormat="1" applyFont="1" applyFill="1" applyAlignment="1">
      <alignment horizontal="left" vertical="center"/>
    </xf>
    <xf numFmtId="4" fontId="47" fillId="0" borderId="18" xfId="0" applyNumberFormat="1" applyFont="1" applyFill="1" applyBorder="1" applyAlignment="1" applyProtection="1">
      <alignment vertical="center"/>
      <protection/>
    </xf>
    <xf numFmtId="2" fontId="46" fillId="0" borderId="0" xfId="0" applyNumberFormat="1" applyFont="1" applyAlignment="1">
      <alignment horizontal="left" vertical="center"/>
    </xf>
    <xf numFmtId="4" fontId="49" fillId="0" borderId="22" xfId="0" applyNumberFormat="1" applyFont="1" applyFill="1" applyBorder="1" applyAlignment="1" applyProtection="1">
      <alignment vertical="center"/>
      <protection/>
    </xf>
    <xf numFmtId="2" fontId="38" fillId="0" borderId="0" xfId="0" applyNumberFormat="1" applyFont="1" applyFill="1" applyAlignment="1">
      <alignment horizontal="right" vertical="center"/>
    </xf>
    <xf numFmtId="0" fontId="50" fillId="0" borderId="22" xfId="0" applyFont="1" applyFill="1" applyBorder="1" applyAlignment="1">
      <alignment horizontal="right" vertical="top" wrapText="1"/>
    </xf>
    <xf numFmtId="0" fontId="1" fillId="0" borderId="0" xfId="0" applyFont="1" applyFill="1" applyAlignment="1">
      <alignment horizontal="right" wrapText="1"/>
    </xf>
    <xf numFmtId="0" fontId="1" fillId="0" borderId="16" xfId="0" applyFont="1" applyFill="1" applyBorder="1" applyAlignment="1">
      <alignment horizontal="right"/>
    </xf>
    <xf numFmtId="0" fontId="0" fillId="0" borderId="0" xfId="0" applyAlignment="1">
      <alignment/>
    </xf>
    <xf numFmtId="0" fontId="48" fillId="0" borderId="0" xfId="0" applyFont="1" applyAlignment="1">
      <alignment horizontal="left" vertical="top" wrapText="1"/>
    </xf>
    <xf numFmtId="0" fontId="0" fillId="0" borderId="0" xfId="0" applyFill="1" applyAlignment="1">
      <alignment wrapText="1"/>
    </xf>
    <xf numFmtId="0" fontId="49" fillId="0" borderId="0" xfId="0" applyFont="1" applyFill="1" applyAlignment="1">
      <alignment horizontal="left" vertical="top"/>
    </xf>
    <xf numFmtId="0" fontId="50" fillId="0" borderId="0" xfId="89" applyFont="1" applyFill="1" applyBorder="1" applyAlignment="1" applyProtection="1">
      <alignment horizontal="left" vertical="top" wrapText="1"/>
      <protection/>
    </xf>
    <xf numFmtId="0" fontId="50" fillId="0" borderId="20" xfId="92" applyFont="1" applyFill="1" applyBorder="1" applyAlignment="1" applyProtection="1">
      <alignment horizontal="center" vertical="top" wrapText="1"/>
      <protection/>
    </xf>
    <xf numFmtId="2" fontId="40" fillId="0" borderId="0" xfId="0" applyNumberFormat="1" applyFont="1" applyAlignment="1">
      <alignment horizontal="left" vertical="top"/>
    </xf>
    <xf numFmtId="3" fontId="50" fillId="0" borderId="0" xfId="117" applyNumberFormat="1" applyFont="1" applyFill="1" applyBorder="1" applyAlignment="1" applyProtection="1">
      <alignment horizontal="right" vertical="top"/>
      <protection locked="0"/>
    </xf>
    <xf numFmtId="4" fontId="50" fillId="0" borderId="20" xfId="0" applyNumberFormat="1" applyFont="1" applyFill="1" applyBorder="1" applyAlignment="1" applyProtection="1">
      <alignment horizontal="right" vertical="top"/>
      <protection/>
    </xf>
    <xf numFmtId="4" fontId="50" fillId="0" borderId="0" xfId="0" applyNumberFormat="1" applyFont="1" applyFill="1" applyBorder="1" applyAlignment="1" applyProtection="1">
      <alignment horizontal="right" vertical="top"/>
      <protection/>
    </xf>
    <xf numFmtId="3" fontId="50" fillId="0" borderId="0" xfId="117" applyNumberFormat="1" applyFont="1" applyFill="1" applyAlignment="1" applyProtection="1">
      <alignment horizontal="right" vertical="top"/>
      <protection locked="0"/>
    </xf>
    <xf numFmtId="3" fontId="50" fillId="0" borderId="20" xfId="117" applyNumberFormat="1" applyFont="1" applyFill="1" applyBorder="1" applyAlignment="1" applyProtection="1">
      <alignment horizontal="right"/>
      <protection locked="0"/>
    </xf>
    <xf numFmtId="4" fontId="50" fillId="0" borderId="20" xfId="92" applyNumberFormat="1" applyFont="1" applyFill="1" applyBorder="1" applyAlignment="1" applyProtection="1">
      <alignment horizontal="right" wrapText="1"/>
      <protection/>
    </xf>
    <xf numFmtId="0" fontId="50" fillId="0" borderId="20" xfId="89" applyFont="1" applyFill="1" applyBorder="1" applyAlignment="1" applyProtection="1">
      <alignment horizontal="right" wrapText="1"/>
      <protection/>
    </xf>
    <xf numFmtId="2" fontId="50" fillId="0" borderId="20" xfId="116" applyNumberFormat="1" applyFont="1" applyBorder="1" applyAlignment="1">
      <alignment horizontal="left" vertical="top" wrapText="1"/>
      <protection/>
    </xf>
    <xf numFmtId="0" fontId="50" fillId="0" borderId="0" xfId="89" applyFont="1" applyFill="1" applyBorder="1" applyAlignment="1" applyProtection="1">
      <alignment horizontal="left" vertical="top" wrapText="1"/>
      <protection/>
    </xf>
    <xf numFmtId="2" fontId="107" fillId="0" borderId="0" xfId="92" applyNumberFormat="1" applyFont="1" applyFill="1" applyBorder="1" applyAlignment="1">
      <alignment horizontal="right" vertical="top" wrapText="1"/>
      <protection/>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2" fontId="50" fillId="0" borderId="0" xfId="116" applyNumberFormat="1" applyFont="1" applyAlignment="1">
      <alignment horizontal="left" vertical="top"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3" fontId="50" fillId="0" borderId="20" xfId="117" applyNumberFormat="1" applyFont="1" applyFill="1" applyBorder="1" applyAlignment="1" applyProtection="1">
      <alignment horizontal="right" vertical="top"/>
      <protection locked="0"/>
    </xf>
    <xf numFmtId="4" fontId="50" fillId="0" borderId="20" xfId="92" applyNumberFormat="1" applyFont="1" applyFill="1" applyBorder="1" applyAlignment="1" applyProtection="1">
      <alignment horizontal="right" vertical="top" wrapText="1"/>
      <protection/>
    </xf>
    <xf numFmtId="0" fontId="50" fillId="0" borderId="20" xfId="89" applyFont="1" applyFill="1" applyBorder="1" applyAlignment="1" applyProtection="1">
      <alignment horizontal="right" vertical="top" wrapText="1"/>
      <protection/>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0" fontId="50" fillId="0" borderId="20" xfId="89" applyFont="1" applyFill="1" applyBorder="1" applyAlignment="1" applyProtection="1">
      <alignment horizontal="left" vertical="top" wrapText="1"/>
      <protection/>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lignment horizontal="center"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4" fontId="50" fillId="0" borderId="0" xfId="92" applyNumberFormat="1" applyFont="1" applyFill="1" applyBorder="1" applyAlignment="1">
      <alignment wrapText="1"/>
      <protection/>
    </xf>
    <xf numFmtId="3" fontId="50" fillId="0" borderId="0" xfId="117" applyNumberFormat="1" applyFont="1" applyFill="1" applyAlignment="1" applyProtection="1">
      <alignment horizontal="right"/>
      <protection locked="0"/>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lignment horizontal="center" vertical="top" wrapText="1"/>
      <protection/>
    </xf>
    <xf numFmtId="0" fontId="50" fillId="0" borderId="0" xfId="89" applyFont="1" applyFill="1" applyBorder="1" applyAlignment="1" applyProtection="1">
      <alignment horizontal="lef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lignment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lignment horizontal="center" vertical="top" wrapText="1"/>
      <protection/>
    </xf>
    <xf numFmtId="3" fontId="50" fillId="0" borderId="0" xfId="92" applyNumberFormat="1" applyFont="1" applyFill="1" applyBorder="1" applyAlignment="1">
      <alignment vertical="top" wrapText="1"/>
      <protection/>
    </xf>
    <xf numFmtId="4" fontId="50" fillId="0" borderId="0" xfId="92" applyNumberFormat="1" applyFont="1" applyFill="1" applyBorder="1" applyAlignment="1">
      <alignment wrapText="1"/>
      <protection/>
    </xf>
    <xf numFmtId="0" fontId="50" fillId="0" borderId="20" xfId="89" applyFont="1" applyFill="1" applyBorder="1" applyAlignment="1" applyProtection="1">
      <alignment horizontal="center" wrapText="1"/>
      <protection/>
    </xf>
    <xf numFmtId="0" fontId="50" fillId="0" borderId="20" xfId="89" applyFont="1" applyFill="1" applyBorder="1" applyAlignment="1" applyProtection="1">
      <alignment horizontal="left" wrapText="1"/>
      <protection/>
    </xf>
    <xf numFmtId="0" fontId="50" fillId="0" borderId="0" xfId="92" applyFont="1" applyFill="1" applyBorder="1" applyAlignment="1" applyProtection="1">
      <alignment horizontal="center" vertical="top" wrapText="1"/>
      <protection/>
    </xf>
    <xf numFmtId="0" fontId="50" fillId="0" borderId="0" xfId="89" applyFont="1" applyFill="1" applyBorder="1" applyAlignment="1" applyProtection="1">
      <alignment horizontal="left" vertical="top" wrapText="1"/>
      <protection/>
    </xf>
    <xf numFmtId="3" fontId="50" fillId="0" borderId="0" xfId="92" applyNumberFormat="1" applyFont="1" applyFill="1" applyBorder="1" applyAlignment="1" applyProtection="1">
      <alignment horizontal="right" wrapText="1"/>
      <protection locked="0"/>
    </xf>
    <xf numFmtId="4" fontId="50" fillId="0" borderId="0" xfId="92" applyNumberFormat="1" applyFont="1" applyFill="1" applyBorder="1" applyAlignment="1" applyProtection="1">
      <alignment horizontal="right" wrapText="1"/>
      <protection/>
    </xf>
    <xf numFmtId="4" fontId="50" fillId="0" borderId="0" xfId="92" applyNumberFormat="1" applyFont="1" applyFill="1" applyBorder="1" applyAlignment="1" applyProtection="1">
      <alignment vertical="top" wrapText="1"/>
      <protection/>
    </xf>
    <xf numFmtId="3" fontId="106" fillId="0" borderId="0" xfId="117" applyNumberFormat="1" applyFont="1" applyFill="1" applyAlignment="1">
      <alignment horizontal="right"/>
      <protection/>
    </xf>
    <xf numFmtId="0" fontId="50" fillId="0" borderId="0" xfId="89" applyFont="1" applyFill="1" applyBorder="1" applyAlignment="1" applyProtection="1">
      <alignment horizontal="center" wrapText="1"/>
      <protection/>
    </xf>
    <xf numFmtId="16" fontId="49" fillId="0" borderId="0" xfId="92" applyNumberFormat="1" applyFont="1" applyFill="1" applyBorder="1" applyAlignment="1" applyProtection="1">
      <alignment horizontal="left" vertical="top" wrapText="1"/>
      <protection/>
    </xf>
    <xf numFmtId="49" fontId="50" fillId="0" borderId="20" xfId="92" applyNumberFormat="1" applyFont="1" applyFill="1" applyBorder="1" applyAlignment="1" applyProtection="1">
      <alignment vertical="top" wrapText="1"/>
      <protection/>
    </xf>
    <xf numFmtId="0" fontId="50" fillId="0" borderId="0" xfId="92" applyFont="1" applyFill="1" applyBorder="1" applyAlignment="1" applyProtection="1">
      <alignment horizontal="center" vertical="top" wrapText="1"/>
      <protection/>
    </xf>
    <xf numFmtId="0" fontId="49" fillId="0" borderId="0" xfId="92" applyFont="1" applyFill="1" applyBorder="1" applyAlignment="1" applyProtection="1">
      <alignment horizontal="right" vertical="top" wrapText="1"/>
      <protection/>
    </xf>
    <xf numFmtId="16" fontId="49" fillId="0" borderId="0" xfId="92" applyNumberFormat="1" applyFont="1" applyFill="1" applyBorder="1" applyAlignment="1" applyProtection="1">
      <alignment horizontal="right" vertical="top" wrapText="1"/>
      <protection/>
    </xf>
    <xf numFmtId="0" fontId="50" fillId="0" borderId="0" xfId="92" applyFont="1" applyFill="1" applyBorder="1" applyAlignment="1" applyProtection="1">
      <alignmen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89" applyFont="1" applyFill="1" applyBorder="1" applyAlignment="1" applyProtection="1">
      <alignment horizontal="right" vertical="top" wrapText="1"/>
      <protection/>
    </xf>
    <xf numFmtId="49" fontId="50" fillId="0" borderId="0" xfId="92" applyNumberFormat="1" applyFont="1" applyFill="1" applyBorder="1" applyAlignment="1" applyProtection="1">
      <alignment vertical="top" wrapText="1"/>
      <protection/>
    </xf>
    <xf numFmtId="4" fontId="50" fillId="0" borderId="0" xfId="92" applyNumberFormat="1" applyFont="1" applyFill="1" applyBorder="1" applyAlignment="1" applyProtection="1">
      <alignment horizontal="right" vertical="top" wrapText="1"/>
      <protection/>
    </xf>
    <xf numFmtId="4" fontId="50" fillId="0" borderId="0" xfId="48" applyNumberFormat="1" applyFont="1" applyFill="1" applyBorder="1" applyAlignment="1" applyProtection="1">
      <alignment horizontal="right" wrapText="1"/>
      <protection/>
    </xf>
    <xf numFmtId="0" fontId="50" fillId="0" borderId="20" xfId="92" applyFont="1" applyFill="1" applyBorder="1" applyAlignment="1" applyProtection="1">
      <alignment vertical="top" wrapText="1"/>
      <protection/>
    </xf>
    <xf numFmtId="0" fontId="50" fillId="0" borderId="0" xfId="92" applyFont="1" applyFill="1" applyBorder="1" applyAlignment="1" applyProtection="1">
      <alignment horizontal="center" vertical="top" wrapText="1"/>
      <protection/>
    </xf>
    <xf numFmtId="0" fontId="49" fillId="0" borderId="0" xfId="92" applyFont="1" applyFill="1" applyBorder="1" applyAlignment="1" applyProtection="1">
      <alignment vertical="top" wrapText="1"/>
      <protection/>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alignmen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pplyProtection="1">
      <alignment horizontal="center" vertical="top" wrapText="1"/>
      <protection/>
    </xf>
    <xf numFmtId="0" fontId="49" fillId="0" borderId="0" xfId="92" applyFont="1" applyFill="1" applyBorder="1" applyAlignment="1" applyProtection="1">
      <alignment vertical="top" wrapText="1"/>
      <protection/>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alignmen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0" fontId="50" fillId="0" borderId="0" xfId="92" applyFont="1" applyFill="1" applyBorder="1" applyAlignment="1" applyProtection="1">
      <alignment horizontal="center" vertical="top" wrapText="1"/>
      <protection/>
    </xf>
    <xf numFmtId="0" fontId="49" fillId="0" borderId="0" xfId="92" applyFont="1" applyFill="1" applyBorder="1" applyAlignment="1" applyProtection="1">
      <alignment vertical="top" wrapText="1"/>
      <protection/>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alignmen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0" fontId="49" fillId="0" borderId="0" xfId="92" applyFont="1" applyFill="1" applyBorder="1" applyAlignment="1" applyProtection="1">
      <alignment vertical="top" wrapText="1"/>
      <protection/>
    </xf>
    <xf numFmtId="0" fontId="50" fillId="0" borderId="0" xfId="92" applyFont="1" applyFill="1" applyBorder="1" applyAlignment="1" applyProtection="1">
      <alignment vertical="top" wrapText="1"/>
      <protection/>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3" fontId="106" fillId="0" borderId="0" xfId="117" applyNumberFormat="1" applyFont="1" applyFill="1" applyAlignment="1">
      <alignment horizontal="right"/>
      <protection/>
    </xf>
    <xf numFmtId="0" fontId="50" fillId="0" borderId="0" xfId="92" applyFont="1" applyFill="1" applyBorder="1" applyAlignment="1" applyProtection="1">
      <alignment vertical="top" wrapText="1"/>
      <protection/>
    </xf>
    <xf numFmtId="0" fontId="50" fillId="0" borderId="0" xfId="92" applyFont="1" applyFill="1" applyBorder="1" applyAlignment="1" applyProtection="1" quotePrefix="1">
      <alignment horizontal="left" vertical="top" wrapText="1"/>
      <protection/>
    </xf>
    <xf numFmtId="3" fontId="50" fillId="0" borderId="0" xfId="92" applyNumberFormat="1"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4" fontId="50" fillId="0" borderId="0" xfId="92" applyNumberFormat="1" applyFont="1" applyFill="1" applyBorder="1" applyAlignment="1" applyProtection="1">
      <alignment vertical="top" wrapText="1"/>
      <protection/>
    </xf>
    <xf numFmtId="0" fontId="50" fillId="0" borderId="0" xfId="92"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4" fontId="50" fillId="0" borderId="0" xfId="92" applyNumberFormat="1" applyFont="1" applyFill="1" applyBorder="1" applyAlignment="1" applyProtection="1">
      <alignment vertical="top" wrapText="1"/>
      <protection/>
    </xf>
    <xf numFmtId="0" fontId="50" fillId="0" borderId="0" xfId="92"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locked="0"/>
    </xf>
    <xf numFmtId="4" fontId="50" fillId="0" borderId="0" xfId="92" applyNumberFormat="1" applyFont="1" applyFill="1" applyBorder="1" applyAlignment="1" applyProtection="1">
      <alignment vertical="top" wrapText="1"/>
      <protection/>
    </xf>
    <xf numFmtId="0" fontId="50" fillId="0" borderId="0" xfId="92" applyFont="1" applyFill="1" applyBorder="1" applyAlignment="1" applyProtection="1">
      <alignment vertical="top" wrapText="1"/>
      <protection/>
    </xf>
    <xf numFmtId="0" fontId="50" fillId="0" borderId="0" xfId="92" applyFont="1" applyFill="1" applyBorder="1" applyAlignment="1" applyProtection="1" quotePrefix="1">
      <alignment horizontal="left" vertical="top" wrapText="1"/>
      <protection/>
    </xf>
    <xf numFmtId="3" fontId="50" fillId="0" borderId="0" xfId="92" applyNumberFormat="1" applyFont="1" applyFill="1" applyBorder="1" applyAlignment="1" applyProtection="1">
      <alignment vertical="top" wrapText="1"/>
      <protection/>
    </xf>
    <xf numFmtId="3" fontId="50" fillId="0" borderId="0" xfId="92" applyNumberFormat="1" applyFont="1" applyFill="1" applyBorder="1" applyAlignment="1" applyProtection="1">
      <alignment vertical="top"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4" fontId="50" fillId="0" borderId="0" xfId="92" applyNumberFormat="1" applyFont="1" applyFill="1" applyBorder="1" applyAlignment="1" applyProtection="1">
      <alignment vertical="top" wrapText="1"/>
      <protection/>
    </xf>
    <xf numFmtId="0" fontId="50" fillId="0" borderId="0" xfId="92" applyFont="1" applyFill="1" applyBorder="1" applyAlignment="1" applyProtection="1">
      <alignment vertical="top" wrapText="1"/>
      <protection/>
    </xf>
    <xf numFmtId="3" fontId="106" fillId="0" borderId="0" xfId="117" applyNumberFormat="1" applyFont="1" applyFill="1" applyAlignment="1">
      <alignment horizontal="right"/>
      <protection/>
    </xf>
    <xf numFmtId="4" fontId="98" fillId="0" borderId="13" xfId="72" applyNumberFormat="1" applyBorder="1" applyAlignment="1" applyProtection="1">
      <alignment horizontal="right" vertical="top"/>
      <protection/>
    </xf>
    <xf numFmtId="2" fontId="11" fillId="0" borderId="13" xfId="0" applyNumberFormat="1" applyFont="1" applyFill="1" applyBorder="1" applyAlignment="1">
      <alignment horizontal="right" vertical="top"/>
    </xf>
    <xf numFmtId="2" fontId="9" fillId="0" borderId="13" xfId="0" applyNumberFormat="1" applyFont="1" applyBorder="1" applyAlignment="1">
      <alignment horizontal="left" vertical="top"/>
    </xf>
    <xf numFmtId="2" fontId="0" fillId="0" borderId="13" xfId="0" applyNumberFormat="1" applyBorder="1" applyAlignment="1">
      <alignment horizontal="left" vertical="top"/>
    </xf>
    <xf numFmtId="0" fontId="32" fillId="0" borderId="0" xfId="0" applyFont="1" applyAlignment="1">
      <alignment horizontal="left" vertical="top"/>
    </xf>
    <xf numFmtId="0" fontId="50" fillId="0" borderId="0" xfId="92" applyFont="1" applyFill="1" applyBorder="1" applyAlignment="1" applyProtection="1">
      <alignment horizontal="left" wrapText="1"/>
      <protection/>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alignmen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92" applyFont="1" applyFill="1" applyBorder="1" applyAlignment="1" applyProtection="1">
      <alignment horizontal="left" wrapText="1"/>
      <protection/>
    </xf>
    <xf numFmtId="4" fontId="50" fillId="0" borderId="0" xfId="48" applyNumberFormat="1" applyFont="1" applyBorder="1" applyAlignment="1" applyProtection="1">
      <alignment horizontal="right" wrapText="1"/>
      <protection/>
    </xf>
    <xf numFmtId="0" fontId="50" fillId="0" borderId="0" xfId="92" applyFont="1" applyFill="1" applyBorder="1" applyAlignment="1" applyProtection="1">
      <alignment vertical="top" wrapText="1"/>
      <protection/>
    </xf>
    <xf numFmtId="3" fontId="49"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0" fontId="50" fillId="0" borderId="0" xfId="89" applyFont="1" applyFill="1" applyBorder="1" applyAlignment="1" applyProtection="1">
      <alignment horizontal="right" vertical="top" wrapText="1"/>
      <protection/>
    </xf>
    <xf numFmtId="4" fontId="50" fillId="0" borderId="0" xfId="92" applyNumberFormat="1" applyFont="1" applyFill="1" applyBorder="1" applyAlignment="1" applyProtection="1">
      <alignment horizontal="right" vertical="top" wrapText="1"/>
      <protection/>
    </xf>
    <xf numFmtId="2" fontId="7" fillId="0" borderId="13" xfId="0" applyNumberFormat="1" applyFont="1" applyBorder="1" applyAlignment="1">
      <alignment horizontal="left" vertical="top"/>
    </xf>
    <xf numFmtId="0" fontId="50" fillId="0" borderId="20" xfId="92" applyFont="1" applyBorder="1" applyAlignment="1" applyProtection="1">
      <alignment wrapText="1"/>
      <protection/>
    </xf>
    <xf numFmtId="0" fontId="50" fillId="0" borderId="0" xfId="92" applyFont="1" applyBorder="1" applyAlignment="1" applyProtection="1">
      <alignment wrapText="1"/>
      <protection/>
    </xf>
    <xf numFmtId="0" fontId="50" fillId="0" borderId="0" xfId="92" applyFont="1" applyFill="1" applyBorder="1" applyAlignment="1" applyProtection="1">
      <alignment horizontal="center" vertical="top" wrapText="1"/>
      <protection/>
    </xf>
    <xf numFmtId="0" fontId="50" fillId="0" borderId="0" xfId="92" applyFont="1" applyFill="1" applyBorder="1" applyAlignment="1" applyProtection="1">
      <alignment horizontal="lef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3" fontId="50" fillId="0" borderId="0" xfId="92" applyNumberFormat="1" applyFont="1" applyBorder="1" applyAlignment="1" applyProtection="1">
      <alignment wrapText="1"/>
      <protection/>
    </xf>
    <xf numFmtId="4" fontId="50" fillId="0" borderId="0" xfId="92" applyNumberFormat="1" applyFont="1" applyBorder="1" applyAlignment="1" applyProtection="1">
      <alignment wrapText="1"/>
      <protection/>
    </xf>
    <xf numFmtId="4" fontId="50" fillId="0" borderId="0" xfId="92" applyNumberFormat="1" applyFont="1" applyFill="1" applyBorder="1" applyAlignment="1" applyProtection="1">
      <alignmen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left" vertical="top" wrapText="1"/>
      <protection/>
    </xf>
    <xf numFmtId="0" fontId="50" fillId="0" borderId="0" xfId="92" applyFont="1" applyFill="1" applyBorder="1" applyAlignment="1" applyProtection="1">
      <alignment horizontal="center" vertical="top" wrapText="1"/>
      <protection/>
    </xf>
    <xf numFmtId="0" fontId="50" fillId="0" borderId="0" xfId="92" applyFont="1" applyFill="1" applyBorder="1" applyAlignment="1" applyProtection="1">
      <alignment horizontal="left" vertical="top" wrapText="1"/>
      <protection/>
    </xf>
    <xf numFmtId="3" fontId="50" fillId="0" borderId="0" xfId="114" applyNumberFormat="1" applyFont="1" applyFill="1" applyBorder="1" applyAlignment="1" applyProtection="1">
      <alignment horizontal="right" wrapText="1"/>
      <protection/>
    </xf>
    <xf numFmtId="3" fontId="50" fillId="0" borderId="0" xfId="92" applyNumberFormat="1" applyFont="1" applyFill="1" applyBorder="1" applyAlignment="1" applyProtection="1">
      <alignment horizontal="right" wrapText="1"/>
      <protection locked="0"/>
    </xf>
    <xf numFmtId="4" fontId="50" fillId="0" borderId="0" xfId="92" applyNumberFormat="1" applyFont="1" applyFill="1" applyBorder="1" applyAlignment="1" applyProtection="1">
      <alignment vertical="top" wrapText="1"/>
      <protection/>
    </xf>
    <xf numFmtId="2" fontId="50" fillId="0" borderId="0" xfId="0" applyNumberFormat="1" applyFont="1" applyAlignment="1">
      <alignment horizontal="left" vertical="top"/>
    </xf>
    <xf numFmtId="0" fontId="49" fillId="0" borderId="0" xfId="0" applyFont="1" applyFill="1" applyBorder="1" applyAlignment="1">
      <alignment horizontal="left" vertical="top" wrapText="1"/>
    </xf>
    <xf numFmtId="0" fontId="49" fillId="0" borderId="0" xfId="92" applyFont="1" applyFill="1" applyBorder="1" applyAlignment="1" applyProtection="1">
      <alignment horizontal="left" vertical="top" wrapText="1"/>
      <protection/>
    </xf>
    <xf numFmtId="2" fontId="38" fillId="0" borderId="21" xfId="0" applyNumberFormat="1" applyFont="1" applyFill="1" applyBorder="1" applyAlignment="1">
      <alignment horizontal="right" vertical="top"/>
    </xf>
    <xf numFmtId="4" fontId="47" fillId="0" borderId="18" xfId="0" applyNumberFormat="1" applyFont="1" applyFill="1" applyBorder="1" applyAlignment="1">
      <alignment vertical="top"/>
    </xf>
    <xf numFmtId="0" fontId="50" fillId="0" borderId="20" xfId="92" applyFont="1" applyFill="1" applyBorder="1" applyAlignment="1" applyProtection="1">
      <alignment horizontal="left" vertical="top" wrapText="1"/>
      <protection/>
    </xf>
    <xf numFmtId="0" fontId="50" fillId="0" borderId="20" xfId="92" applyFont="1" applyFill="1" applyBorder="1" applyAlignment="1" applyProtection="1">
      <alignment horizontal="right" vertical="top" wrapText="1"/>
      <protection/>
    </xf>
    <xf numFmtId="0" fontId="50" fillId="0" borderId="0" xfId="89" applyFont="1" applyFill="1" applyBorder="1" applyAlignment="1" applyProtection="1" quotePrefix="1">
      <alignment horizontal="left" vertical="top" wrapText="1"/>
      <protection/>
    </xf>
    <xf numFmtId="0" fontId="50" fillId="0" borderId="0" xfId="89" applyFont="1" applyFill="1" applyBorder="1" applyAlignment="1" applyProtection="1">
      <alignment horizontal="right" wrapText="1"/>
      <protection/>
    </xf>
    <xf numFmtId="4" fontId="47" fillId="0" borderId="20" xfId="0" applyNumberFormat="1" applyFont="1" applyFill="1" applyBorder="1" applyAlignment="1" applyProtection="1">
      <alignment horizontal="right"/>
      <protection/>
    </xf>
    <xf numFmtId="4" fontId="50" fillId="0" borderId="0" xfId="0" applyNumberFormat="1" applyFont="1" applyFill="1" applyBorder="1" applyAlignment="1" applyProtection="1">
      <alignment horizontal="right"/>
      <protection locked="0"/>
    </xf>
    <xf numFmtId="4" fontId="50" fillId="0" borderId="0" xfId="0" applyNumberFormat="1" applyFont="1" applyFill="1" applyBorder="1" applyAlignment="1">
      <alignment horizontal="right"/>
    </xf>
    <xf numFmtId="4" fontId="49" fillId="0" borderId="0" xfId="0" applyNumberFormat="1" applyFont="1" applyFill="1" applyBorder="1" applyAlignment="1" applyProtection="1">
      <alignment horizontal="right"/>
      <protection/>
    </xf>
    <xf numFmtId="2" fontId="35" fillId="0" borderId="0" xfId="0" applyNumberFormat="1" applyFont="1" applyAlignment="1">
      <alignment horizontal="left" vertical="top" wrapText="1"/>
    </xf>
    <xf numFmtId="0" fontId="1" fillId="0" borderId="0" xfId="0" applyFont="1" applyAlignment="1">
      <alignment horizontal="left" vertical="top" wrapText="1"/>
    </xf>
    <xf numFmtId="0" fontId="44" fillId="0" borderId="0" xfId="0" applyFont="1" applyAlignment="1">
      <alignment horizontal="left" vertical="top" wrapText="1"/>
    </xf>
    <xf numFmtId="0" fontId="48"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vertical="top"/>
    </xf>
    <xf numFmtId="0" fontId="35" fillId="0" borderId="0" xfId="0" applyFont="1" applyAlignment="1">
      <alignment horizontal="left" vertical="center" wrapText="1"/>
    </xf>
    <xf numFmtId="0" fontId="108" fillId="0" borderId="0" xfId="0" applyFont="1" applyAlignment="1">
      <alignment/>
    </xf>
    <xf numFmtId="2" fontId="35" fillId="0" borderId="0" xfId="0" applyNumberFormat="1" applyFont="1" applyAlignment="1">
      <alignment horizontal="left" vertical="top"/>
    </xf>
    <xf numFmtId="0" fontId="0" fillId="0" borderId="0" xfId="0" applyAlignment="1">
      <alignment horizontal="left"/>
    </xf>
    <xf numFmtId="2" fontId="50" fillId="0" borderId="0" xfId="0" applyNumberFormat="1" applyFont="1" applyFill="1" applyAlignment="1">
      <alignment vertical="top" wrapText="1"/>
    </xf>
    <xf numFmtId="0" fontId="50" fillId="0" borderId="0" xfId="0" applyFont="1" applyFill="1" applyAlignment="1">
      <alignment vertical="top" wrapText="1"/>
    </xf>
    <xf numFmtId="2" fontId="50" fillId="36" borderId="0" xfId="0" applyNumberFormat="1" applyFont="1" applyFill="1" applyAlignment="1">
      <alignment vertical="top" wrapText="1"/>
    </xf>
    <xf numFmtId="0" fontId="50" fillId="36" borderId="0" xfId="0" applyFont="1" applyFill="1" applyAlignment="1">
      <alignment vertical="top" wrapText="1"/>
    </xf>
    <xf numFmtId="0" fontId="50" fillId="0" borderId="0" xfId="0" applyFont="1" applyAlignment="1">
      <alignment vertical="top" wrapText="1"/>
    </xf>
    <xf numFmtId="0" fontId="64" fillId="0" borderId="0" xfId="0" applyFont="1" applyAlignment="1">
      <alignment horizontal="left" vertical="top" wrapText="1"/>
    </xf>
    <xf numFmtId="0" fontId="64" fillId="0" borderId="0" xfId="0" applyFont="1" applyAlignment="1">
      <alignment horizontal="left" vertical="top"/>
    </xf>
    <xf numFmtId="0" fontId="64" fillId="0" borderId="0" xfId="0" applyFont="1" applyAlignment="1">
      <alignment horizontal="center"/>
    </xf>
    <xf numFmtId="49" fontId="50" fillId="0" borderId="0" xfId="0" applyNumberFormat="1" applyFont="1" applyFill="1" applyAlignment="1">
      <alignment vertical="top" wrapText="1"/>
    </xf>
    <xf numFmtId="49" fontId="50" fillId="0" borderId="0" xfId="0" applyNumberFormat="1" applyFont="1" applyAlignment="1">
      <alignment vertical="top" wrapText="1"/>
    </xf>
    <xf numFmtId="0" fontId="50" fillId="0" borderId="0" xfId="0" applyFont="1" applyFill="1" applyAlignment="1">
      <alignment vertical="top" wrapText="1"/>
    </xf>
    <xf numFmtId="0" fontId="50" fillId="0" borderId="0" xfId="0" applyFont="1" applyFill="1" applyAlignment="1">
      <alignment horizontal="left" vertical="top" wrapText="1"/>
    </xf>
    <xf numFmtId="0" fontId="1" fillId="0" borderId="0" xfId="0" applyFont="1" applyFill="1" applyAlignment="1">
      <alignment horizontal="left" vertical="top" wrapText="1"/>
    </xf>
    <xf numFmtId="0" fontId="50" fillId="0" borderId="0" xfId="0" applyFont="1" applyFill="1" applyAlignment="1">
      <alignment horizontal="left" vertical="top"/>
    </xf>
    <xf numFmtId="0" fontId="47" fillId="0" borderId="24" xfId="0" applyFont="1" applyFill="1" applyBorder="1" applyAlignment="1">
      <alignment horizontal="center"/>
    </xf>
    <xf numFmtId="0" fontId="47" fillId="0" borderId="25" xfId="0" applyFont="1" applyFill="1" applyBorder="1" applyAlignment="1">
      <alignment horizontal="center"/>
    </xf>
    <xf numFmtId="0" fontId="47" fillId="0" borderId="26" xfId="0" applyFont="1" applyFill="1" applyBorder="1" applyAlignment="1">
      <alignment horizontal="center"/>
    </xf>
    <xf numFmtId="0" fontId="40" fillId="0" borderId="12" xfId="0" applyFont="1" applyFill="1" applyBorder="1" applyAlignment="1">
      <alignment horizontal="left"/>
    </xf>
    <xf numFmtId="0" fontId="52" fillId="0" borderId="25" xfId="0" applyFont="1" applyFill="1" applyBorder="1" applyAlignment="1">
      <alignment/>
    </xf>
    <xf numFmtId="0" fontId="52" fillId="0" borderId="25" xfId="0" applyFont="1" applyFill="1" applyBorder="1" applyAlignment="1">
      <alignment/>
    </xf>
    <xf numFmtId="2" fontId="38" fillId="0" borderId="16" xfId="0" applyNumberFormat="1" applyFont="1" applyFill="1" applyBorder="1" applyAlignment="1">
      <alignment horizontal="justify" vertical="top"/>
    </xf>
    <xf numFmtId="0" fontId="0" fillId="0" borderId="16" xfId="0" applyBorder="1" applyAlignment="1">
      <alignment/>
    </xf>
    <xf numFmtId="0" fontId="32"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wrapText="1"/>
    </xf>
    <xf numFmtId="0" fontId="32" fillId="0" borderId="0" xfId="0" applyFont="1" applyFill="1" applyAlignment="1">
      <alignment wrapText="1"/>
    </xf>
    <xf numFmtId="0" fontId="0" fillId="0" borderId="0" xfId="0" applyFill="1" applyAlignment="1">
      <alignment wrapText="1"/>
    </xf>
    <xf numFmtId="0" fontId="1" fillId="0" borderId="0" xfId="0" applyFont="1" applyFill="1" applyAlignment="1">
      <alignment wrapText="1"/>
    </xf>
    <xf numFmtId="49" fontId="1" fillId="0" borderId="0" xfId="0" applyNumberFormat="1" applyFont="1" applyFill="1" applyAlignment="1">
      <alignment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Alignment="1">
      <alignment/>
    </xf>
    <xf numFmtId="0" fontId="0" fillId="0" borderId="0" xfId="0" applyFill="1" applyAlignment="1">
      <alignment/>
    </xf>
    <xf numFmtId="0" fontId="49" fillId="0" borderId="24" xfId="0" applyFont="1" applyFill="1" applyBorder="1" applyAlignment="1">
      <alignment horizontal="center"/>
    </xf>
    <xf numFmtId="0" fontId="49" fillId="0" borderId="25" xfId="0" applyFont="1" applyFill="1" applyBorder="1" applyAlignment="1">
      <alignment horizontal="center"/>
    </xf>
    <xf numFmtId="0" fontId="49" fillId="0" borderId="26" xfId="0" applyFont="1" applyFill="1" applyBorder="1" applyAlignment="1">
      <alignment horizontal="center"/>
    </xf>
    <xf numFmtId="0" fontId="40" fillId="0" borderId="0" xfId="0"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2" fontId="35"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44" fillId="0" borderId="0" xfId="0" applyFont="1" applyFill="1" applyAlignment="1">
      <alignment horizontal="center" vertical="center" wrapText="1"/>
    </xf>
    <xf numFmtId="0" fontId="36" fillId="0" borderId="0" xfId="0" applyFont="1" applyAlignment="1">
      <alignment horizontal="left" vertical="center" wrapText="1"/>
    </xf>
    <xf numFmtId="0" fontId="0" fillId="0" borderId="0" xfId="0" applyAlignment="1">
      <alignment/>
    </xf>
    <xf numFmtId="0" fontId="32" fillId="0" borderId="0" xfId="0" applyFont="1" applyAlignment="1">
      <alignment horizontal="left" vertical="top" wrapText="1"/>
    </xf>
    <xf numFmtId="0" fontId="1" fillId="0" borderId="0" xfId="0" applyFont="1" applyFill="1" applyAlignment="1">
      <alignment horizontal="left" vertical="center"/>
    </xf>
    <xf numFmtId="2" fontId="39" fillId="0" borderId="0" xfId="0" applyNumberFormat="1" applyFont="1" applyFill="1" applyAlignment="1">
      <alignment horizontal="left" vertical="center"/>
    </xf>
  </cellXfs>
  <cellStyles count="1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lješka 2" xfId="41"/>
    <cellStyle name="Bilješka 3" xfId="42"/>
    <cellStyle name="Calculation" xfId="43"/>
    <cellStyle name="Check Cell" xfId="44"/>
    <cellStyle name="Comma" xfId="45"/>
    <cellStyle name="Comma [0]" xfId="46"/>
    <cellStyle name="Comma 2" xfId="47"/>
    <cellStyle name="Comma 2 2" xfId="48"/>
    <cellStyle name="Comma 2 3" xfId="49"/>
    <cellStyle name="Comma 3" xfId="50"/>
    <cellStyle name="Comma 4" xfId="51"/>
    <cellStyle name="Comma 5" xfId="52"/>
    <cellStyle name="Comma 6" xfId="53"/>
    <cellStyle name="Comma 6 2" xfId="54"/>
    <cellStyle name="Comma 7" xfId="55"/>
    <cellStyle name="Currency" xfId="56"/>
    <cellStyle name="Currency [0]" xfId="57"/>
    <cellStyle name="Currency 2" xfId="58"/>
    <cellStyle name="Currency 3" xfId="59"/>
    <cellStyle name="Default_Uvuceni" xfId="60"/>
    <cellStyle name="Dobro 2" xfId="61"/>
    <cellStyle name="Excel Built-in Normal" xfId="62"/>
    <cellStyle name="Explanatory Text" xfId="63"/>
    <cellStyle name="Followed Hyperlink" xfId="64"/>
    <cellStyle name="Good" xfId="65"/>
    <cellStyle name="Heading 1" xfId="66"/>
    <cellStyle name="Heading 2" xfId="67"/>
    <cellStyle name="Heading 3" xfId="68"/>
    <cellStyle name="Heading 4" xfId="69"/>
    <cellStyle name="Hiperveza 2" xfId="70"/>
    <cellStyle name="Hiperveza 3" xfId="71"/>
    <cellStyle name="Hyperlink" xfId="72"/>
    <cellStyle name="Hyperlink 2" xfId="73"/>
    <cellStyle name="Hyperlink 2 2" xfId="74"/>
    <cellStyle name="Input" xfId="75"/>
    <cellStyle name="Izlaz 2" xfId="76"/>
    <cellStyle name="kolona A" xfId="77"/>
    <cellStyle name="kolona B" xfId="78"/>
    <cellStyle name="kolona C" xfId="79"/>
    <cellStyle name="kolona D" xfId="80"/>
    <cellStyle name="kolona E" xfId="81"/>
    <cellStyle name="kolona F" xfId="82"/>
    <cellStyle name="kolona G" xfId="83"/>
    <cellStyle name="kolona H" xfId="84"/>
    <cellStyle name="Linked Cell" xfId="85"/>
    <cellStyle name="Naslov 5" xfId="86"/>
    <cellStyle name="Neutral" xfId="87"/>
    <cellStyle name="Normal 10" xfId="88"/>
    <cellStyle name="Normal 10 2" xfId="89"/>
    <cellStyle name="Normal 11" xfId="90"/>
    <cellStyle name="Normal 12" xfId="91"/>
    <cellStyle name="Normal 2" xfId="92"/>
    <cellStyle name="Normal 2 2" xfId="93"/>
    <cellStyle name="Normal 2 2 2" xfId="94"/>
    <cellStyle name="Normal 2 2 3" xfId="95"/>
    <cellStyle name="Normal 2 2 4" xfId="96"/>
    <cellStyle name="Normal 2 2 5" xfId="97"/>
    <cellStyle name="Normal 2 3" xfId="98"/>
    <cellStyle name="Normal 2 4" xfId="99"/>
    <cellStyle name="Normal 2 5" xfId="100"/>
    <cellStyle name="Normal 2 5 2" xfId="101"/>
    <cellStyle name="Normal 2 5 3" xfId="102"/>
    <cellStyle name="Normal 3" xfId="103"/>
    <cellStyle name="Normal 3 2" xfId="104"/>
    <cellStyle name="Normal 3 3" xfId="105"/>
    <cellStyle name="Normal 3 3 2" xfId="106"/>
    <cellStyle name="Normal 4" xfId="107"/>
    <cellStyle name="Normal 5" xfId="108"/>
    <cellStyle name="Normal 6" xfId="109"/>
    <cellStyle name="Normal 6 2" xfId="110"/>
    <cellStyle name="Normal 7" xfId="111"/>
    <cellStyle name="Normal 8" xfId="112"/>
    <cellStyle name="Normal 9" xfId="113"/>
    <cellStyle name="Normal_TROŠKOVNIK - KAM - ŽUTO" xfId="114"/>
    <cellStyle name="Normalno 2" xfId="115"/>
    <cellStyle name="Normalno 3" xfId="116"/>
    <cellStyle name="Normalno 3 2" xfId="117"/>
    <cellStyle name="Normalno 3 2 2" xfId="118"/>
    <cellStyle name="Normalno 4" xfId="119"/>
    <cellStyle name="Note" xfId="120"/>
    <cellStyle name="Obično 2" xfId="121"/>
    <cellStyle name="Obično 3" xfId="122"/>
    <cellStyle name="Obično_List1" xfId="123"/>
    <cellStyle name="Output" xfId="124"/>
    <cellStyle name="Percent" xfId="125"/>
    <cellStyle name="Percent 2" xfId="126"/>
    <cellStyle name="Percent 2 2" xfId="127"/>
    <cellStyle name="Standard" xfId="128"/>
    <cellStyle name="Stil 1" xfId="129"/>
    <cellStyle name="Style 1" xfId="130"/>
    <cellStyle name="Tekst upozorenja 2" xfId="131"/>
    <cellStyle name="Title" xfId="132"/>
    <cellStyle name="Total" xfId="133"/>
    <cellStyle name="Warning Text" xfId="134"/>
    <cellStyle name="Zarez 2" xfId="135"/>
    <cellStyle name="Zarez 2 2" xfId="136"/>
    <cellStyle name="Zarez 2 3" xfId="137"/>
    <cellStyle name="Zarez 3"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1638300</xdr:colOff>
      <xdr:row>34</xdr:row>
      <xdr:rowOff>180975</xdr:rowOff>
    </xdr:from>
    <xdr:to>
      <xdr:col>1</xdr:col>
      <xdr:colOff>3228975</xdr:colOff>
      <xdr:row>39</xdr:row>
      <xdr:rowOff>161925</xdr:rowOff>
    </xdr:to>
    <xdr:pic>
      <xdr:nvPicPr>
        <xdr:cNvPr id="1" name="Slika 1"/>
        <xdr:cNvPicPr preferRelativeResize="1">
          <a:picLocks noChangeAspect="1"/>
        </xdr:cNvPicPr>
      </xdr:nvPicPr>
      <xdr:blipFill>
        <a:blip r:embed="rId1"/>
        <a:stretch>
          <a:fillRect/>
        </a:stretch>
      </xdr:blipFill>
      <xdr:spPr>
        <a:xfrm>
          <a:off x="3152775" y="6819900"/>
          <a:ext cx="15906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12</xdr:row>
      <xdr:rowOff>180975</xdr:rowOff>
    </xdr:from>
    <xdr:to>
      <xdr:col>4</xdr:col>
      <xdr:colOff>0</xdr:colOff>
      <xdr:row>15</xdr:row>
      <xdr:rowOff>590550</xdr:rowOff>
    </xdr:to>
    <xdr:pic>
      <xdr:nvPicPr>
        <xdr:cNvPr id="1" name="Slika 1"/>
        <xdr:cNvPicPr preferRelativeResize="1">
          <a:picLocks noChangeAspect="1"/>
        </xdr:cNvPicPr>
      </xdr:nvPicPr>
      <xdr:blipFill>
        <a:blip r:embed="rId1"/>
        <a:stretch>
          <a:fillRect/>
        </a:stretch>
      </xdr:blipFill>
      <xdr:spPr>
        <a:xfrm>
          <a:off x="2543175" y="3105150"/>
          <a:ext cx="14954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3:E190"/>
  <sheetViews>
    <sheetView zoomScale="90" zoomScaleNormal="90" zoomScaleSheetLayoutView="100" workbookViewId="0" topLeftCell="A1">
      <selection activeCell="B26" sqref="B26"/>
    </sheetView>
  </sheetViews>
  <sheetFormatPr defaultColWidth="9.140625" defaultRowHeight="15"/>
  <cols>
    <col min="1" max="1" width="22.7109375" style="0" customWidth="1"/>
    <col min="2" max="2" width="55.57421875" style="0" customWidth="1"/>
    <col min="5" max="5" width="44.140625" style="0" customWidth="1"/>
  </cols>
  <sheetData>
    <row r="3" spans="1:5" ht="15">
      <c r="A3" s="2"/>
      <c r="B3" s="2"/>
      <c r="C3" s="2"/>
      <c r="D3" s="2"/>
      <c r="E3" s="3"/>
    </row>
    <row r="4" spans="1:5" ht="15">
      <c r="A4" s="2"/>
      <c r="B4" s="2"/>
      <c r="C4" s="2"/>
      <c r="D4" s="2"/>
      <c r="E4" s="3"/>
    </row>
    <row r="5" spans="1:5" ht="15">
      <c r="A5" s="2"/>
      <c r="B5" s="2"/>
      <c r="C5" s="2"/>
      <c r="D5" s="2"/>
      <c r="E5" s="3"/>
    </row>
    <row r="6" spans="1:5" ht="15">
      <c r="A6" s="2"/>
      <c r="B6" s="2"/>
      <c r="C6" s="2"/>
      <c r="D6" s="2"/>
      <c r="E6" s="3"/>
    </row>
    <row r="7" spans="1:5" ht="15">
      <c r="A7" s="2"/>
      <c r="B7" s="2"/>
      <c r="C7" s="2"/>
      <c r="D7" s="2"/>
      <c r="E7" s="3"/>
    </row>
    <row r="8" spans="1:5" ht="15">
      <c r="A8" s="2"/>
      <c r="B8" s="2"/>
      <c r="C8" s="2"/>
      <c r="D8" s="2"/>
      <c r="E8" s="3"/>
    </row>
    <row r="9" spans="1:5" ht="15">
      <c r="A9" s="8"/>
      <c r="B9" s="2"/>
      <c r="C9" s="2"/>
      <c r="D9" s="2"/>
      <c r="E9" s="3"/>
    </row>
    <row r="10" spans="1:5" ht="15.75">
      <c r="A10" s="90" t="s">
        <v>12</v>
      </c>
      <c r="B10" s="382" t="s">
        <v>170</v>
      </c>
      <c r="C10" s="2"/>
      <c r="D10" s="2"/>
      <c r="E10" s="3"/>
    </row>
    <row r="11" spans="1:5" s="69" customFormat="1" ht="15">
      <c r="A11" s="90"/>
      <c r="B11" s="164"/>
      <c r="C11" s="66" t="s">
        <v>55</v>
      </c>
      <c r="D11" s="66"/>
      <c r="E11" s="81"/>
    </row>
    <row r="12" spans="1:5" s="69" customFormat="1" ht="15">
      <c r="A12" s="90"/>
      <c r="C12" s="66"/>
      <c r="D12" s="66"/>
      <c r="E12" s="81"/>
    </row>
    <row r="13" spans="1:5" s="69" customFormat="1" ht="15">
      <c r="A13" s="163" t="s">
        <v>54</v>
      </c>
      <c r="B13" s="355" t="s">
        <v>171</v>
      </c>
      <c r="C13" s="66"/>
      <c r="D13" s="66"/>
      <c r="E13" s="81"/>
    </row>
    <row r="14" spans="1:5" s="69" customFormat="1" ht="15">
      <c r="A14" s="163"/>
      <c r="B14" s="383"/>
      <c r="C14" s="66"/>
      <c r="D14" s="66"/>
      <c r="E14" s="81"/>
    </row>
    <row r="15" spans="1:5" s="69" customFormat="1" ht="15">
      <c r="A15" s="66"/>
      <c r="B15" s="65"/>
      <c r="C15" s="66"/>
      <c r="D15" s="66"/>
      <c r="E15" s="81"/>
    </row>
    <row r="16" spans="1:5" s="69" customFormat="1" ht="15">
      <c r="A16" s="90" t="s">
        <v>11</v>
      </c>
      <c r="B16" s="355" t="s">
        <v>170</v>
      </c>
      <c r="C16" s="66"/>
      <c r="D16" s="66"/>
      <c r="E16" s="81"/>
    </row>
    <row r="17" spans="1:5" s="69" customFormat="1" ht="15">
      <c r="A17" s="90"/>
      <c r="B17" s="355" t="s">
        <v>172</v>
      </c>
      <c r="C17" s="66"/>
      <c r="D17" s="68"/>
      <c r="E17" s="68"/>
    </row>
    <row r="18" spans="1:5" s="69" customFormat="1" ht="15">
      <c r="A18" s="90"/>
      <c r="B18" s="97"/>
      <c r="C18" s="68"/>
      <c r="D18" s="68"/>
      <c r="E18" s="68"/>
    </row>
    <row r="19" spans="1:5" s="69" customFormat="1" ht="15.75">
      <c r="A19" s="90" t="s">
        <v>13</v>
      </c>
      <c r="B19" s="95" t="s">
        <v>29</v>
      </c>
      <c r="C19" s="68"/>
      <c r="D19" s="68"/>
      <c r="E19" s="68"/>
    </row>
    <row r="20" spans="1:5" s="69" customFormat="1" ht="15.75">
      <c r="A20" s="90"/>
      <c r="B20" s="95"/>
      <c r="C20" s="66"/>
      <c r="D20" s="82"/>
      <c r="E20" s="81"/>
    </row>
    <row r="21" spans="1:5" s="69" customFormat="1" ht="15">
      <c r="A21" s="90"/>
      <c r="B21" s="97"/>
      <c r="C21" s="66"/>
      <c r="D21" s="82"/>
      <c r="E21" s="81"/>
    </row>
    <row r="22" spans="1:5" s="69" customFormat="1" ht="25.5">
      <c r="A22" s="108" t="s">
        <v>52</v>
      </c>
      <c r="B22" s="412" t="s">
        <v>173</v>
      </c>
      <c r="C22" s="66"/>
      <c r="D22" s="82"/>
      <c r="E22" s="81"/>
    </row>
    <row r="23" spans="1:5" s="69" customFormat="1" ht="15">
      <c r="A23" s="90"/>
      <c r="B23" s="92"/>
      <c r="C23" s="80"/>
      <c r="D23" s="80"/>
      <c r="E23" s="83"/>
    </row>
    <row r="24" spans="1:5" s="69" customFormat="1" ht="15">
      <c r="A24" s="90"/>
      <c r="B24" s="92"/>
      <c r="C24" s="80"/>
      <c r="D24" s="80"/>
      <c r="E24" s="83"/>
    </row>
    <row r="25" spans="1:5" s="69" customFormat="1" ht="15">
      <c r="A25" s="90" t="s">
        <v>53</v>
      </c>
      <c r="B25" s="413" t="s">
        <v>509</v>
      </c>
      <c r="C25" s="80"/>
      <c r="D25" s="80"/>
      <c r="E25" s="83"/>
    </row>
    <row r="26" spans="1:5" s="69" customFormat="1" ht="15">
      <c r="A26" s="90"/>
      <c r="B26" s="93"/>
      <c r="C26" s="80"/>
      <c r="D26" s="80"/>
      <c r="E26" s="83"/>
    </row>
    <row r="27" spans="1:5" s="69" customFormat="1" ht="15">
      <c r="A27" s="90"/>
      <c r="B27" s="155"/>
      <c r="C27" s="80"/>
      <c r="D27" s="80"/>
      <c r="E27" s="83"/>
    </row>
    <row r="28" spans="1:5" s="69" customFormat="1" ht="15">
      <c r="A28" s="90" t="s">
        <v>99</v>
      </c>
      <c r="B28" s="155" t="s">
        <v>118</v>
      </c>
      <c r="E28" s="83"/>
    </row>
    <row r="29" spans="1:5" s="69" customFormat="1" ht="15">
      <c r="A29" s="90"/>
      <c r="B29" s="155"/>
      <c r="E29" s="83"/>
    </row>
    <row r="30" spans="1:5" s="69" customFormat="1" ht="15">
      <c r="A30" s="90"/>
      <c r="B30" s="155"/>
      <c r="E30" s="83"/>
    </row>
    <row r="31" spans="1:5" s="69" customFormat="1" ht="15">
      <c r="A31" s="90"/>
      <c r="E31" s="83"/>
    </row>
    <row r="32" spans="1:5" s="69" customFormat="1" ht="15">
      <c r="A32" s="90"/>
      <c r="B32" s="155"/>
      <c r="C32" s="80"/>
      <c r="D32" s="80"/>
      <c r="E32" s="83"/>
    </row>
    <row r="33" spans="1:5" s="69" customFormat="1" ht="15">
      <c r="A33" s="90" t="s">
        <v>14</v>
      </c>
      <c r="B33" s="155" t="s">
        <v>126</v>
      </c>
      <c r="C33" s="80"/>
      <c r="D33" s="80"/>
      <c r="E33" s="83"/>
    </row>
    <row r="34" spans="1:5" s="69" customFormat="1" ht="15">
      <c r="A34" s="90"/>
      <c r="B34" s="155"/>
      <c r="C34" s="80"/>
      <c r="D34" s="80"/>
      <c r="E34" s="83"/>
    </row>
    <row r="35" spans="1:5" s="69" customFormat="1" ht="15">
      <c r="A35" s="90"/>
      <c r="B35" s="90"/>
      <c r="C35" s="80"/>
      <c r="D35" s="80"/>
      <c r="E35" s="80"/>
    </row>
    <row r="36" spans="1:5" s="69" customFormat="1" ht="15.75">
      <c r="A36" s="90" t="s">
        <v>56</v>
      </c>
      <c r="B36" s="95" t="s">
        <v>127</v>
      </c>
      <c r="C36" s="80"/>
      <c r="D36" s="80"/>
      <c r="E36" s="80"/>
    </row>
    <row r="37" spans="1:5" s="69" customFormat="1" ht="15">
      <c r="A37" s="90"/>
      <c r="B37" s="156" t="s">
        <v>128</v>
      </c>
      <c r="C37" s="80"/>
      <c r="D37" s="80"/>
      <c r="E37" s="83"/>
    </row>
    <row r="38" spans="1:5" s="69" customFormat="1" ht="15">
      <c r="A38" s="80"/>
      <c r="B38" s="84"/>
      <c r="C38" s="80"/>
      <c r="D38" s="80"/>
      <c r="E38" s="83"/>
    </row>
    <row r="39" spans="1:5" s="69" customFormat="1" ht="15">
      <c r="A39"/>
      <c r="B39" s="80"/>
      <c r="C39" s="80"/>
      <c r="D39" s="80"/>
      <c r="E39" s="83"/>
    </row>
    <row r="40" spans="1:5" s="69" customFormat="1" ht="15">
      <c r="A40" s="90" t="s">
        <v>91</v>
      </c>
      <c r="B40" s="155" t="s">
        <v>494</v>
      </c>
      <c r="C40" s="80"/>
      <c r="D40" s="80"/>
      <c r="E40" s="83"/>
    </row>
    <row r="41" spans="1:5" s="69" customFormat="1" ht="15">
      <c r="A41" s="90"/>
      <c r="B41" s="155"/>
      <c r="C41" s="80"/>
      <c r="D41" s="80"/>
      <c r="E41" s="83"/>
    </row>
    <row r="42" spans="1:5" s="69" customFormat="1" ht="15">
      <c r="A42" s="90"/>
      <c r="B42" s="155"/>
      <c r="C42" s="80"/>
      <c r="D42" s="80"/>
      <c r="E42" s="83"/>
    </row>
    <row r="43" spans="1:5" s="69" customFormat="1" ht="15">
      <c r="A43" s="90"/>
      <c r="B43" s="155"/>
      <c r="C43" s="80"/>
      <c r="D43" s="80"/>
      <c r="E43" s="83"/>
    </row>
    <row r="44" spans="1:5" s="69" customFormat="1" ht="15">
      <c r="A44" s="93"/>
      <c r="B44" s="93"/>
      <c r="C44" s="80"/>
      <c r="D44" s="80"/>
      <c r="E44" s="83"/>
    </row>
    <row r="45" spans="1:5" s="69" customFormat="1" ht="15">
      <c r="A45" s="93"/>
      <c r="B45" s="93"/>
      <c r="C45" s="80"/>
      <c r="D45" s="80"/>
      <c r="E45" s="83"/>
    </row>
    <row r="46" spans="1:5" s="69" customFormat="1" ht="15">
      <c r="A46" s="90"/>
      <c r="B46" s="94"/>
      <c r="C46" s="80"/>
      <c r="D46" s="80"/>
      <c r="E46" s="83"/>
    </row>
    <row r="47" spans="1:5" s="69" customFormat="1" ht="15">
      <c r="A47" s="5"/>
      <c r="B47" s="2"/>
      <c r="C47" s="80"/>
      <c r="D47" s="80"/>
      <c r="E47" s="83"/>
    </row>
    <row r="48" spans="1:5" ht="15">
      <c r="A48" s="4"/>
      <c r="B48" s="2"/>
      <c r="C48" s="2"/>
      <c r="D48" s="2"/>
      <c r="E48" s="3"/>
    </row>
    <row r="49" spans="1:5" ht="15">
      <c r="A49" s="4"/>
      <c r="B49" s="2"/>
      <c r="C49" s="2"/>
      <c r="D49" s="2"/>
      <c r="E49" s="3"/>
    </row>
    <row r="50" spans="1:5" ht="15">
      <c r="A50" s="4"/>
      <c r="B50" s="2"/>
      <c r="C50" s="2"/>
      <c r="D50" s="2"/>
      <c r="E50" s="3"/>
    </row>
    <row r="51" spans="1:5" ht="15">
      <c r="A51" s="4"/>
      <c r="B51" s="2"/>
      <c r="C51" s="2"/>
      <c r="D51" s="2"/>
      <c r="E51" s="3"/>
    </row>
    <row r="52" spans="1:5" ht="15">
      <c r="A52" s="4"/>
      <c r="B52" s="2"/>
      <c r="C52" s="2"/>
      <c r="D52" s="2"/>
      <c r="E52" s="3" t="s">
        <v>55</v>
      </c>
    </row>
    <row r="53" spans="1:5" ht="15">
      <c r="A53" s="4"/>
      <c r="B53" s="2"/>
      <c r="C53" s="2"/>
      <c r="D53" s="2"/>
      <c r="E53" s="3"/>
    </row>
    <row r="54" spans="1:5" ht="15">
      <c r="A54" s="4"/>
      <c r="B54" s="2"/>
      <c r="C54" s="2"/>
      <c r="D54" s="2"/>
      <c r="E54" s="3"/>
    </row>
    <row r="55" spans="1:5" ht="15">
      <c r="A55" s="4"/>
      <c r="B55" s="2"/>
      <c r="C55" s="2"/>
      <c r="D55" s="2"/>
      <c r="E55" s="3"/>
    </row>
    <row r="56" spans="1:5" ht="15.75">
      <c r="A56" s="91" t="s">
        <v>79</v>
      </c>
      <c r="B56" s="98"/>
      <c r="E56" s="3"/>
    </row>
    <row r="57" spans="1:5" ht="15.75">
      <c r="A57" s="91"/>
      <c r="B57" s="99"/>
      <c r="C57" s="2"/>
      <c r="D57" s="2"/>
      <c r="E57" s="3"/>
    </row>
    <row r="58" spans="1:5" ht="15.75">
      <c r="A58" s="91"/>
      <c r="B58" s="99"/>
      <c r="C58" s="2"/>
      <c r="D58" s="2"/>
      <c r="E58" s="3"/>
    </row>
    <row r="59" spans="1:5" ht="15.75">
      <c r="A59" s="91"/>
      <c r="B59" s="99"/>
      <c r="C59" s="2"/>
      <c r="D59" s="2"/>
      <c r="E59" s="3"/>
    </row>
    <row r="60" spans="1:2" ht="15.75">
      <c r="A60" s="100" t="s">
        <v>129</v>
      </c>
      <c r="B60" s="98"/>
    </row>
    <row r="61" spans="1:5" ht="15.75">
      <c r="A61" s="101"/>
      <c r="B61" s="99"/>
      <c r="C61" s="2"/>
      <c r="D61" s="2"/>
      <c r="E61" s="3"/>
    </row>
    <row r="62" spans="1:5" ht="15.75">
      <c r="A62" s="101" t="s">
        <v>174</v>
      </c>
      <c r="B62" s="99"/>
      <c r="C62" s="2"/>
      <c r="D62" s="2"/>
      <c r="E62" s="3"/>
    </row>
    <row r="63" spans="1:5" ht="15.75">
      <c r="A63" s="101"/>
      <c r="B63" s="99"/>
      <c r="C63" s="2"/>
      <c r="D63" s="2"/>
      <c r="E63" s="3"/>
    </row>
    <row r="64" spans="1:5" ht="15.75" customHeight="1">
      <c r="A64" s="102"/>
      <c r="B64" s="176"/>
      <c r="C64" s="51"/>
      <c r="D64" s="51"/>
      <c r="E64" s="52"/>
    </row>
    <row r="65" spans="1:5" ht="15">
      <c r="A65" s="87"/>
      <c r="B65" s="177"/>
      <c r="C65" s="51"/>
      <c r="D65" s="51"/>
      <c r="E65" s="52"/>
    </row>
    <row r="66" spans="1:5" ht="15.75" customHeight="1">
      <c r="A66" s="49"/>
      <c r="B66" s="177"/>
      <c r="C66" s="51"/>
      <c r="D66" s="54"/>
      <c r="E66" s="52"/>
    </row>
    <row r="67" spans="1:5" ht="13.5" customHeight="1">
      <c r="A67" s="49"/>
      <c r="B67" s="157"/>
      <c r="C67" s="51"/>
      <c r="D67" s="51"/>
      <c r="E67" s="52"/>
    </row>
    <row r="68" spans="1:5" ht="15">
      <c r="A68" s="49"/>
      <c r="B68" s="157"/>
      <c r="C68" s="55"/>
      <c r="D68" s="55"/>
      <c r="E68" s="56"/>
    </row>
    <row r="69" spans="1:5" ht="15">
      <c r="A69" s="49"/>
      <c r="B69" s="157"/>
      <c r="C69" s="55"/>
      <c r="D69" s="55"/>
      <c r="E69" s="56"/>
    </row>
    <row r="70" spans="1:5" ht="15">
      <c r="A70" s="49"/>
      <c r="B70" s="55"/>
      <c r="C70" s="37"/>
      <c r="D70" s="37"/>
      <c r="E70" s="52"/>
    </row>
    <row r="71" spans="1:5" ht="15">
      <c r="A71" s="49"/>
      <c r="B71" s="55"/>
      <c r="C71" s="37"/>
      <c r="D71" s="37"/>
      <c r="E71" s="52"/>
    </row>
    <row r="72" spans="1:5" ht="15">
      <c r="A72" s="49"/>
      <c r="B72" s="55"/>
      <c r="C72" s="57"/>
      <c r="D72" s="58"/>
      <c r="E72" s="52"/>
    </row>
    <row r="73" spans="1:5" ht="15">
      <c r="A73" s="8"/>
      <c r="B73" s="5"/>
      <c r="C73" s="2"/>
      <c r="D73" s="2"/>
      <c r="E73" s="3"/>
    </row>
    <row r="74" spans="1:5" ht="15">
      <c r="A74" s="8"/>
      <c r="B74" s="5"/>
      <c r="C74" s="2"/>
      <c r="D74" s="2"/>
      <c r="E74" s="3"/>
    </row>
    <row r="75" spans="1:5" ht="15">
      <c r="A75" s="8"/>
      <c r="B75" s="5"/>
      <c r="C75" s="2"/>
      <c r="D75" s="2"/>
      <c r="E75" s="3"/>
    </row>
    <row r="76" spans="1:5" ht="15">
      <c r="A76" s="8"/>
      <c r="B76" s="2"/>
      <c r="C76" s="2"/>
      <c r="D76" s="2"/>
      <c r="E76" s="3"/>
    </row>
    <row r="77" spans="1:5" ht="15">
      <c r="A77" s="8"/>
      <c r="B77" s="5"/>
      <c r="C77" s="2"/>
      <c r="D77" s="2"/>
      <c r="E77" s="2"/>
    </row>
    <row r="78" spans="1:5" ht="15">
      <c r="A78" s="8"/>
      <c r="B78" s="2"/>
      <c r="C78" s="2"/>
      <c r="D78" s="2"/>
      <c r="E78" s="2"/>
    </row>
    <row r="79" spans="1:5" ht="15">
      <c r="A79" s="8"/>
      <c r="B79" s="2"/>
      <c r="C79" s="2"/>
      <c r="D79" s="2"/>
      <c r="E79" s="3"/>
    </row>
    <row r="80" spans="1:5" ht="15">
      <c r="A80" s="8"/>
      <c r="B80" s="2"/>
      <c r="C80" s="2"/>
      <c r="D80" s="2"/>
      <c r="E80" s="3"/>
    </row>
    <row r="81" spans="1:5" ht="15">
      <c r="A81" s="8"/>
      <c r="B81" s="5"/>
      <c r="C81" s="2"/>
      <c r="D81" s="2"/>
      <c r="E81" s="3"/>
    </row>
    <row r="82" spans="1:5" ht="15">
      <c r="A82" s="8"/>
      <c r="B82" s="5"/>
      <c r="C82" s="2"/>
      <c r="D82" s="2"/>
      <c r="E82" s="3"/>
    </row>
    <row r="83" spans="1:5" ht="15">
      <c r="A83" s="8"/>
      <c r="B83" s="5"/>
      <c r="C83" s="2"/>
      <c r="D83" s="2"/>
      <c r="E83" s="3"/>
    </row>
    <row r="84" spans="1:5" ht="15">
      <c r="A84" s="8"/>
      <c r="B84" s="2"/>
      <c r="C84" s="2"/>
      <c r="D84" s="2"/>
      <c r="E84" s="3"/>
    </row>
    <row r="85" spans="1:5" ht="15">
      <c r="A85" s="8"/>
      <c r="B85" s="2"/>
      <c r="C85" s="2"/>
      <c r="D85" s="2"/>
      <c r="E85" s="3"/>
    </row>
    <row r="86" spans="1:5" ht="15">
      <c r="A86" s="8"/>
      <c r="B86" s="5"/>
      <c r="C86" s="2"/>
      <c r="D86" s="2"/>
      <c r="E86" s="3"/>
    </row>
    <row r="87" spans="1:5" ht="15">
      <c r="A87" s="8"/>
      <c r="B87" s="6"/>
      <c r="C87" s="2"/>
      <c r="D87" s="2"/>
      <c r="E87" s="3"/>
    </row>
    <row r="88" spans="1:5" ht="15">
      <c r="A88" s="2"/>
      <c r="B88" s="5"/>
      <c r="C88" s="2"/>
      <c r="D88" s="2"/>
      <c r="E88" s="3"/>
    </row>
    <row r="89" spans="1:5" ht="15">
      <c r="A89" s="2"/>
      <c r="B89" s="2"/>
      <c r="C89" s="2"/>
      <c r="D89" s="2"/>
      <c r="E89" s="3"/>
    </row>
    <row r="90" spans="1:5" ht="15">
      <c r="A90" s="2"/>
      <c r="B90" s="2"/>
      <c r="C90" s="2"/>
      <c r="D90" s="2"/>
      <c r="E90" s="3"/>
    </row>
    <row r="91" spans="1:5" ht="15">
      <c r="A91" s="2"/>
      <c r="B91" s="2"/>
      <c r="C91" s="2"/>
      <c r="D91" s="2"/>
      <c r="E91" s="3"/>
    </row>
    <row r="92" spans="1:5" ht="15">
      <c r="A92" s="2"/>
      <c r="B92" s="2"/>
      <c r="C92" s="2"/>
      <c r="D92" s="2"/>
      <c r="E92" s="3"/>
    </row>
    <row r="93" spans="1:5" ht="15">
      <c r="A93" s="8"/>
      <c r="B93" s="4"/>
      <c r="C93" s="2"/>
      <c r="D93" s="2"/>
      <c r="E93" s="3"/>
    </row>
    <row r="94" spans="1:5" ht="15">
      <c r="A94" s="8"/>
      <c r="B94" s="8"/>
      <c r="C94" s="2"/>
      <c r="D94" s="2"/>
      <c r="E94" s="3"/>
    </row>
    <row r="95" spans="1:5" ht="15">
      <c r="A95" s="8"/>
      <c r="B95" s="2"/>
      <c r="C95" s="2"/>
      <c r="D95" s="5"/>
      <c r="E95" s="5"/>
    </row>
    <row r="96" spans="1:5" ht="15">
      <c r="A96" s="8"/>
      <c r="B96" s="2"/>
      <c r="C96" s="2"/>
      <c r="D96" s="5"/>
      <c r="E96" s="5"/>
    </row>
    <row r="97" spans="1:5" ht="15">
      <c r="A97" s="8"/>
      <c r="B97" s="2"/>
      <c r="C97" s="2"/>
      <c r="D97" s="2"/>
      <c r="E97" s="3"/>
    </row>
    <row r="98" spans="1:5" ht="15">
      <c r="A98" s="8"/>
      <c r="B98" s="8"/>
      <c r="C98" s="2"/>
      <c r="D98" s="2"/>
      <c r="E98" s="3"/>
    </row>
    <row r="99" spans="1:5" ht="15">
      <c r="A99" s="8"/>
      <c r="B99" s="4"/>
      <c r="C99" s="2"/>
      <c r="D99" s="2"/>
      <c r="E99" s="3"/>
    </row>
    <row r="100" spans="1:5" ht="15">
      <c r="A100" s="8"/>
      <c r="B100" s="8"/>
      <c r="C100" s="2"/>
      <c r="D100" s="2"/>
      <c r="E100" s="3"/>
    </row>
    <row r="101" spans="1:5" ht="15">
      <c r="A101" s="8"/>
      <c r="B101" s="2"/>
      <c r="C101" s="2"/>
      <c r="D101" s="2"/>
      <c r="E101" s="3"/>
    </row>
    <row r="102" spans="1:5" ht="15">
      <c r="A102" s="8"/>
      <c r="B102" s="2"/>
      <c r="C102" s="2"/>
      <c r="D102" s="2"/>
      <c r="E102" s="3"/>
    </row>
    <row r="103" spans="1:5" ht="15.75">
      <c r="A103" s="8"/>
      <c r="B103" s="38"/>
      <c r="C103" s="8"/>
      <c r="D103" s="4"/>
      <c r="E103" s="4"/>
    </row>
    <row r="104" spans="1:5" ht="15">
      <c r="A104" s="8"/>
      <c r="B104" s="8"/>
      <c r="C104" s="4"/>
      <c r="D104" s="4"/>
      <c r="E104" s="4"/>
    </row>
    <row r="105" spans="1:5" ht="15">
      <c r="A105" s="35"/>
      <c r="B105" s="8"/>
      <c r="C105" s="4"/>
      <c r="D105" s="8"/>
      <c r="E105" s="4"/>
    </row>
    <row r="106" spans="1:5" ht="15">
      <c r="A106" s="8"/>
      <c r="C106" s="2"/>
      <c r="E106" s="3"/>
    </row>
    <row r="107" spans="1:5" ht="15">
      <c r="A107" s="8"/>
      <c r="B107" s="2"/>
      <c r="C107" s="2"/>
      <c r="D107" s="2"/>
      <c r="E107" s="3"/>
    </row>
    <row r="108" spans="1:5" ht="15">
      <c r="A108" s="8"/>
      <c r="B108" s="2"/>
      <c r="C108" s="2"/>
      <c r="D108" s="2"/>
      <c r="E108" s="3"/>
    </row>
    <row r="109" spans="1:5" ht="15">
      <c r="A109" s="8"/>
      <c r="B109" s="5"/>
      <c r="C109" s="2"/>
      <c r="D109" s="2"/>
      <c r="E109" s="3"/>
    </row>
    <row r="110" spans="1:5" ht="15.75">
      <c r="A110" s="8"/>
      <c r="B110" s="36"/>
      <c r="C110" s="2"/>
      <c r="D110" s="2"/>
      <c r="E110" s="3"/>
    </row>
    <row r="111" spans="1:5" ht="15.75">
      <c r="A111" s="8"/>
      <c r="B111" s="36"/>
      <c r="C111" s="2"/>
      <c r="D111" s="2"/>
      <c r="E111" s="3"/>
    </row>
    <row r="112" spans="1:5" ht="15">
      <c r="A112" s="8"/>
      <c r="B112" s="5"/>
      <c r="C112" s="2"/>
      <c r="D112" s="2"/>
      <c r="E112" s="3"/>
    </row>
    <row r="113" spans="1:5" ht="15">
      <c r="A113" s="8"/>
      <c r="B113" s="5"/>
      <c r="C113" s="2"/>
      <c r="D113" s="2"/>
      <c r="E113" s="3"/>
    </row>
    <row r="114" spans="1:5" ht="15">
      <c r="A114" s="8"/>
      <c r="B114" s="5"/>
      <c r="C114" s="2"/>
      <c r="D114" s="2"/>
      <c r="E114" s="3"/>
    </row>
    <row r="115" spans="1:5" ht="15">
      <c r="A115" s="8"/>
      <c r="B115" s="5"/>
      <c r="C115" s="2"/>
      <c r="D115" s="2"/>
      <c r="E115" s="3"/>
    </row>
    <row r="116" spans="1:5" ht="15">
      <c r="A116" s="8"/>
      <c r="B116" s="2"/>
      <c r="C116" s="2"/>
      <c r="D116" s="2"/>
      <c r="E116" s="3"/>
    </row>
    <row r="117" spans="1:5" ht="15">
      <c r="A117" s="8"/>
      <c r="B117" s="2"/>
      <c r="C117" s="2"/>
      <c r="D117" s="2"/>
      <c r="E117" s="3"/>
    </row>
    <row r="118" spans="1:5" ht="15">
      <c r="A118" s="8"/>
      <c r="B118" s="2"/>
      <c r="C118" s="2"/>
      <c r="D118" s="2"/>
      <c r="E118" s="3"/>
    </row>
    <row r="119" spans="1:5" ht="15">
      <c r="A119" s="8"/>
      <c r="B119" s="2"/>
      <c r="C119" s="2"/>
      <c r="D119" s="2"/>
      <c r="E119" s="3"/>
    </row>
    <row r="120" spans="1:5" ht="15">
      <c r="A120" s="8"/>
      <c r="B120" s="2"/>
      <c r="C120" s="2"/>
      <c r="D120" s="2"/>
      <c r="E120" s="2"/>
    </row>
    <row r="121" spans="1:5" ht="15">
      <c r="A121" s="8"/>
      <c r="B121" s="2"/>
      <c r="C121" s="2"/>
      <c r="D121" s="2"/>
      <c r="E121" s="2"/>
    </row>
    <row r="122" spans="1:5" ht="15">
      <c r="A122" s="8"/>
      <c r="B122" s="2"/>
      <c r="C122" s="2"/>
      <c r="D122" s="2"/>
      <c r="E122" s="3"/>
    </row>
    <row r="123" spans="1:5" ht="15">
      <c r="A123" s="8"/>
      <c r="B123" s="2"/>
      <c r="C123" s="2"/>
      <c r="D123" s="2"/>
      <c r="E123" s="3"/>
    </row>
    <row r="124" spans="1:5" ht="15">
      <c r="A124" s="8"/>
      <c r="B124" s="2"/>
      <c r="C124" s="2"/>
      <c r="D124" s="2"/>
      <c r="E124" s="3"/>
    </row>
    <row r="125" spans="1:5" ht="15">
      <c r="A125" s="8"/>
      <c r="B125" s="2"/>
      <c r="C125" s="2"/>
      <c r="D125" s="2"/>
      <c r="E125" s="3"/>
    </row>
    <row r="126" spans="1:5" ht="15">
      <c r="A126" s="8"/>
      <c r="B126" s="2"/>
      <c r="C126" s="2"/>
      <c r="D126" s="2"/>
      <c r="E126" s="3"/>
    </row>
    <row r="127" spans="1:5" ht="15">
      <c r="A127" s="8"/>
      <c r="B127" s="2"/>
      <c r="C127" s="2"/>
      <c r="D127" s="2"/>
      <c r="E127" s="3"/>
    </row>
    <row r="128" spans="1:5" ht="15">
      <c r="A128" s="8"/>
      <c r="B128" s="2"/>
      <c r="C128" s="2"/>
      <c r="D128" s="2"/>
      <c r="E128" s="3"/>
    </row>
    <row r="129" spans="1:5" ht="15">
      <c r="A129" s="8"/>
      <c r="B129" s="2"/>
      <c r="C129" s="2"/>
      <c r="D129" s="2"/>
      <c r="E129" s="3"/>
    </row>
    <row r="130" spans="1:5" ht="15">
      <c r="A130" s="8"/>
      <c r="B130" s="6"/>
      <c r="C130" s="2"/>
      <c r="D130" s="2"/>
      <c r="E130" s="3"/>
    </row>
    <row r="131" spans="1:5" ht="15">
      <c r="A131" s="2"/>
      <c r="B131" s="2"/>
      <c r="C131" s="2"/>
      <c r="D131" s="2"/>
      <c r="E131" s="3"/>
    </row>
    <row r="132" spans="1:5" ht="15">
      <c r="A132" s="5"/>
      <c r="B132" s="2"/>
      <c r="C132" s="2"/>
      <c r="D132" s="2"/>
      <c r="E132" s="3"/>
    </row>
    <row r="133" spans="1:5" ht="15">
      <c r="A133" s="4"/>
      <c r="B133" s="2"/>
      <c r="C133" s="2"/>
      <c r="D133" s="2"/>
      <c r="E133" s="3"/>
    </row>
    <row r="134" spans="1:5" ht="15">
      <c r="A134" s="4"/>
      <c r="B134" s="2"/>
      <c r="C134" s="2"/>
      <c r="D134" s="2"/>
      <c r="E134" s="3"/>
    </row>
    <row r="135" spans="1:5" ht="15">
      <c r="A135" s="4"/>
      <c r="B135" s="2"/>
      <c r="C135" s="2"/>
      <c r="D135" s="2"/>
      <c r="E135" s="3"/>
    </row>
    <row r="136" ht="15">
      <c r="E136" s="3"/>
    </row>
    <row r="137" spans="1:5" ht="15">
      <c r="A137" s="7"/>
      <c r="B137" s="2"/>
      <c r="C137" s="2"/>
      <c r="D137" s="2"/>
      <c r="E137" s="3"/>
    </row>
    <row r="138" spans="1:5" ht="15">
      <c r="A138" s="7"/>
      <c r="B138" s="2"/>
      <c r="C138" s="2"/>
      <c r="D138" s="2"/>
      <c r="E138" s="3"/>
    </row>
    <row r="139" spans="2:5" ht="15">
      <c r="B139" s="2"/>
      <c r="C139" s="2"/>
      <c r="D139" s="2"/>
      <c r="E139" s="3"/>
    </row>
    <row r="141" ht="15">
      <c r="A141" s="8"/>
    </row>
    <row r="142" spans="1:5" ht="15">
      <c r="A142" s="2"/>
      <c r="B142" s="2"/>
      <c r="C142" s="2"/>
      <c r="D142" s="2"/>
      <c r="E142" s="3"/>
    </row>
    <row r="143" spans="1:5" ht="15">
      <c r="A143" s="2"/>
      <c r="B143" s="2"/>
      <c r="C143" s="2"/>
      <c r="D143" s="2"/>
      <c r="E143" s="3"/>
    </row>
    <row r="144" spans="1:5" ht="15">
      <c r="A144" s="2"/>
      <c r="B144" s="2"/>
      <c r="C144" s="2"/>
      <c r="D144" s="2"/>
      <c r="E144" s="3"/>
    </row>
    <row r="145" spans="1:5" ht="15">
      <c r="A145" s="51"/>
      <c r="B145" s="51"/>
      <c r="C145" s="51"/>
      <c r="D145" s="51"/>
      <c r="E145" s="52"/>
    </row>
    <row r="146" spans="1:5" ht="15">
      <c r="A146" s="49"/>
      <c r="B146" s="50"/>
      <c r="C146" s="51"/>
      <c r="D146" s="51"/>
      <c r="E146" s="52"/>
    </row>
    <row r="147" spans="1:5" ht="15">
      <c r="A147" s="49"/>
      <c r="B147" s="49"/>
      <c r="C147" s="51"/>
      <c r="D147" s="51"/>
      <c r="E147" s="52"/>
    </row>
    <row r="148" spans="1:5" ht="15">
      <c r="A148" s="49"/>
      <c r="B148" s="51"/>
      <c r="C148" s="51"/>
      <c r="D148" s="53"/>
      <c r="E148" s="53"/>
    </row>
    <row r="149" spans="1:5" ht="15">
      <c r="A149" s="49"/>
      <c r="B149" s="51"/>
      <c r="C149" s="51"/>
      <c r="D149" s="53"/>
      <c r="E149" s="53"/>
    </row>
    <row r="150" spans="1:5" ht="15">
      <c r="A150" s="49"/>
      <c r="B150" s="51"/>
      <c r="C150" s="51"/>
      <c r="D150" s="51"/>
      <c r="E150" s="52"/>
    </row>
    <row r="151" spans="1:5" ht="15">
      <c r="A151" s="49"/>
      <c r="B151" s="49"/>
      <c r="C151" s="51"/>
      <c r="D151" s="51"/>
      <c r="E151" s="52"/>
    </row>
    <row r="152" spans="1:5" ht="15">
      <c r="A152" s="49"/>
      <c r="B152" s="50"/>
      <c r="C152" s="51"/>
      <c r="D152" s="51"/>
      <c r="E152" s="52"/>
    </row>
    <row r="153" spans="1:5" ht="15">
      <c r="A153" s="49"/>
      <c r="B153" s="49"/>
      <c r="C153" s="51"/>
      <c r="D153" s="51"/>
      <c r="E153" s="52"/>
    </row>
    <row r="154" spans="1:5" ht="15">
      <c r="A154" s="49"/>
      <c r="B154" s="51"/>
      <c r="C154" s="51"/>
      <c r="D154" s="51"/>
      <c r="E154" s="52"/>
    </row>
    <row r="155" spans="1:5" ht="15">
      <c r="A155" s="49"/>
      <c r="B155" s="51"/>
      <c r="C155" s="51"/>
      <c r="D155" s="51"/>
      <c r="E155" s="52"/>
    </row>
    <row r="156" spans="1:5" ht="15.75">
      <c r="A156" s="49"/>
      <c r="B156" s="59"/>
      <c r="C156" s="50"/>
      <c r="D156" s="50"/>
      <c r="E156" s="50"/>
    </row>
    <row r="157" spans="1:5" ht="15">
      <c r="A157" s="49"/>
      <c r="B157" s="49"/>
      <c r="C157" s="50"/>
      <c r="D157" s="50"/>
      <c r="E157" s="50"/>
    </row>
    <row r="158" spans="1:5" ht="15">
      <c r="A158" s="54"/>
      <c r="B158" s="49"/>
      <c r="C158" s="50"/>
      <c r="D158" s="50"/>
      <c r="E158" s="50"/>
    </row>
    <row r="159" spans="1:5" ht="15">
      <c r="A159" s="8"/>
      <c r="C159" s="2"/>
      <c r="E159" s="3"/>
    </row>
    <row r="160" spans="1:5" ht="15">
      <c r="A160" s="8"/>
      <c r="C160" s="2"/>
      <c r="E160" s="3"/>
    </row>
    <row r="161" spans="1:5" ht="15">
      <c r="A161" s="8"/>
      <c r="C161" s="2"/>
      <c r="E161" s="3"/>
    </row>
    <row r="162" spans="1:5" ht="15">
      <c r="A162" s="8"/>
      <c r="C162" s="2"/>
      <c r="E162" s="3"/>
    </row>
    <row r="163" spans="1:5" ht="15">
      <c r="A163" s="8"/>
      <c r="C163" s="2"/>
      <c r="E163" s="3"/>
    </row>
    <row r="164" spans="1:5" ht="15">
      <c r="A164" s="8"/>
      <c r="C164" s="2"/>
      <c r="E164" s="3"/>
    </row>
    <row r="165" spans="1:5" ht="15">
      <c r="A165" s="8"/>
      <c r="B165" s="2"/>
      <c r="C165" s="2"/>
      <c r="D165" s="2"/>
      <c r="E165" s="3"/>
    </row>
    <row r="166" spans="1:5" ht="15">
      <c r="A166" s="49"/>
      <c r="B166" s="55"/>
      <c r="C166" s="55"/>
      <c r="D166" s="55"/>
      <c r="E166" s="56"/>
    </row>
    <row r="167" spans="1:5" ht="15">
      <c r="A167" s="49"/>
      <c r="B167" s="55"/>
      <c r="C167" s="55"/>
      <c r="D167" s="55"/>
      <c r="E167" s="56"/>
    </row>
    <row r="168" spans="1:5" ht="15">
      <c r="A168" s="49"/>
      <c r="B168" s="55"/>
      <c r="C168" s="37"/>
      <c r="D168" s="37"/>
      <c r="E168" s="52"/>
    </row>
    <row r="169" spans="1:5" ht="15">
      <c r="A169" s="49"/>
      <c r="B169" s="55"/>
      <c r="C169" s="37"/>
      <c r="D169" s="37"/>
      <c r="E169" s="52"/>
    </row>
    <row r="170" spans="1:5" ht="15">
      <c r="A170" s="49"/>
      <c r="B170" s="55"/>
      <c r="C170" s="37"/>
      <c r="D170" s="37"/>
      <c r="E170" s="52"/>
    </row>
    <row r="171" spans="1:5" ht="15">
      <c r="A171" s="49"/>
      <c r="B171" s="55"/>
      <c r="C171" s="37"/>
      <c r="D171" s="37"/>
      <c r="E171" s="52"/>
    </row>
    <row r="172" spans="1:5" ht="15">
      <c r="A172" s="49"/>
      <c r="B172" s="55"/>
      <c r="C172" s="37"/>
      <c r="D172" s="37"/>
      <c r="E172" s="52"/>
    </row>
    <row r="173" spans="1:5" ht="15">
      <c r="A173" s="49"/>
      <c r="B173" s="55"/>
      <c r="C173" s="57"/>
      <c r="D173" s="58"/>
      <c r="E173" s="52"/>
    </row>
    <row r="174" spans="1:5" ht="15">
      <c r="A174" s="8"/>
      <c r="B174" s="5"/>
      <c r="C174" s="2"/>
      <c r="D174" s="2"/>
      <c r="E174" s="3"/>
    </row>
    <row r="175" spans="1:5" ht="15">
      <c r="A175" s="8"/>
      <c r="B175" s="5"/>
      <c r="C175" s="2"/>
      <c r="D175" s="2"/>
      <c r="E175" s="3"/>
    </row>
    <row r="176" spans="1:5" ht="15">
      <c r="A176" s="8"/>
      <c r="B176" s="5"/>
      <c r="C176" s="2"/>
      <c r="D176" s="2"/>
      <c r="E176" s="3"/>
    </row>
    <row r="177" spans="1:5" ht="15">
      <c r="A177" s="8"/>
      <c r="B177" s="2"/>
      <c r="C177" s="2"/>
      <c r="D177" s="2"/>
      <c r="E177" s="3"/>
    </row>
    <row r="178" spans="1:5" ht="15">
      <c r="A178" s="8"/>
      <c r="B178" s="5"/>
      <c r="C178" s="2"/>
      <c r="D178" s="2"/>
      <c r="E178" s="2"/>
    </row>
    <row r="179" spans="1:5" ht="15">
      <c r="A179" s="8"/>
      <c r="B179" s="2"/>
      <c r="C179" s="2"/>
      <c r="D179" s="2"/>
      <c r="E179" s="2"/>
    </row>
    <row r="180" spans="1:5" ht="15">
      <c r="A180" s="8"/>
      <c r="B180" s="2"/>
      <c r="C180" s="2"/>
      <c r="D180" s="2"/>
      <c r="E180" s="3"/>
    </row>
    <row r="181" spans="1:5" ht="15">
      <c r="A181" s="8"/>
      <c r="B181" s="2"/>
      <c r="C181" s="2"/>
      <c r="D181" s="2"/>
      <c r="E181" s="3"/>
    </row>
    <row r="182" spans="1:5" ht="15">
      <c r="A182" s="8"/>
      <c r="B182" s="5"/>
      <c r="C182" s="2"/>
      <c r="D182" s="2"/>
      <c r="E182" s="3"/>
    </row>
    <row r="183" spans="1:5" ht="15">
      <c r="A183" s="8"/>
      <c r="B183" s="5"/>
      <c r="C183" s="2"/>
      <c r="D183" s="2"/>
      <c r="E183" s="3"/>
    </row>
    <row r="184" spans="1:5" ht="15">
      <c r="A184" s="8"/>
      <c r="B184" s="5"/>
      <c r="C184" s="2"/>
      <c r="D184" s="2"/>
      <c r="E184" s="3"/>
    </row>
    <row r="185" spans="1:5" ht="15">
      <c r="A185" s="8"/>
      <c r="B185" s="2"/>
      <c r="C185" s="2"/>
      <c r="D185" s="2"/>
      <c r="E185" s="3"/>
    </row>
    <row r="186" spans="1:5" ht="15">
      <c r="A186" s="8"/>
      <c r="B186" s="2"/>
      <c r="C186" s="2"/>
      <c r="D186" s="2"/>
      <c r="E186" s="3"/>
    </row>
    <row r="187" spans="1:5" ht="15">
      <c r="A187" s="8"/>
      <c r="B187" s="5"/>
      <c r="C187" s="2"/>
      <c r="D187" s="2"/>
      <c r="E187" s="3"/>
    </row>
    <row r="188" spans="1:5" ht="15">
      <c r="A188" s="8"/>
      <c r="B188" s="6"/>
      <c r="C188" s="2"/>
      <c r="D188" s="2"/>
      <c r="E188" s="3"/>
    </row>
    <row r="189" spans="1:5" ht="15">
      <c r="A189" s="2"/>
      <c r="B189" s="5"/>
      <c r="C189" s="2"/>
      <c r="D189" s="2"/>
      <c r="E189" s="3"/>
    </row>
    <row r="190" spans="1:5" ht="15">
      <c r="A190" s="2"/>
      <c r="B190" s="2"/>
      <c r="C190" s="2"/>
      <c r="D190" s="2"/>
      <c r="E190" s="3"/>
    </row>
  </sheetData>
  <sheetProtection/>
  <printOptions/>
  <pageMargins left="0.7086614173228347" right="0.1968503937007874" top="0.7480314960629921" bottom="0.7480314960629921" header="0.31496062992125984" footer="0.31496062992125984"/>
  <pageSetup fitToHeight="0" horizontalDpi="600" verticalDpi="600" orientation="portrait" paperSize="9" r:id="rId2"/>
  <rowBreaks count="1" manualBreakCount="1">
    <brk id="45" max="1" man="1"/>
  </rowBreaks>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H75"/>
  <sheetViews>
    <sheetView view="pageBreakPreview" zoomScaleSheetLayoutView="100" workbookViewId="0" topLeftCell="A51">
      <selection activeCell="E62" sqref="E30:E62"/>
    </sheetView>
  </sheetViews>
  <sheetFormatPr defaultColWidth="9.140625" defaultRowHeight="15"/>
  <cols>
    <col min="1" max="1" width="5.7109375" style="175" customWidth="1"/>
    <col min="2" max="2" width="40.7109375" style="175" customWidth="1"/>
    <col min="3" max="3" width="7.7109375" style="254" customWidth="1"/>
    <col min="4" max="4" width="10.7109375" style="255" customWidth="1"/>
    <col min="5" max="5" width="10.7109375" style="175" customWidth="1"/>
    <col min="6" max="6" width="10.8515625" style="236" customWidth="1"/>
    <col min="7" max="7" width="9.140625" style="175" customWidth="1"/>
    <col min="8" max="8" width="10.140625" style="175" bestFit="1" customWidth="1"/>
    <col min="9" max="16384" width="9.140625" style="175" customWidth="1"/>
  </cols>
  <sheetData>
    <row r="1" spans="1:7" ht="14.25">
      <c r="A1" s="672"/>
      <c r="B1" s="673"/>
      <c r="C1" s="673"/>
      <c r="D1" s="673"/>
      <c r="E1" s="673"/>
      <c r="F1" s="673"/>
      <c r="G1" s="236"/>
    </row>
    <row r="2" spans="1:6" ht="14.25">
      <c r="A2" s="668" t="s">
        <v>74</v>
      </c>
      <c r="B2" s="669"/>
      <c r="C2" s="669"/>
      <c r="D2" s="669"/>
      <c r="E2" s="669"/>
      <c r="F2" s="670"/>
    </row>
    <row r="3" spans="1:6" ht="15">
      <c r="A3" s="198" t="s">
        <v>328</v>
      </c>
      <c r="B3" s="282"/>
      <c r="C3" s="235"/>
      <c r="D3" s="191"/>
      <c r="E3" s="192"/>
      <c r="F3" s="265"/>
    </row>
    <row r="4" spans="1:6" ht="14.25">
      <c r="A4" s="257" t="s">
        <v>10</v>
      </c>
      <c r="B4" s="257" t="s">
        <v>17</v>
      </c>
      <c r="C4" s="427" t="s">
        <v>6</v>
      </c>
      <c r="D4" s="258" t="s">
        <v>7</v>
      </c>
      <c r="E4" s="257" t="s">
        <v>8</v>
      </c>
      <c r="F4" s="257" t="s">
        <v>9</v>
      </c>
    </row>
    <row r="5" spans="1:6" ht="14.25">
      <c r="A5" s="260"/>
      <c r="B5" s="260"/>
      <c r="C5" s="293"/>
      <c r="D5" s="261"/>
      <c r="E5" s="260"/>
      <c r="F5" s="260"/>
    </row>
    <row r="6" spans="1:6" ht="15">
      <c r="A6" s="192"/>
      <c r="B6" s="192"/>
      <c r="C6" s="266"/>
      <c r="D6" s="191"/>
      <c r="E6" s="192"/>
      <c r="F6" s="265"/>
    </row>
    <row r="7" spans="1:6" ht="15.75" thickBot="1">
      <c r="A7" s="267" t="s">
        <v>177</v>
      </c>
      <c r="B7" s="671" t="s">
        <v>329</v>
      </c>
      <c r="C7" s="671"/>
      <c r="D7" s="671"/>
      <c r="E7" s="671"/>
      <c r="F7" s="671"/>
    </row>
    <row r="8" spans="1:6" ht="14.25">
      <c r="A8" s="269"/>
      <c r="B8" s="270"/>
      <c r="C8" s="271"/>
      <c r="D8" s="159"/>
      <c r="E8" s="272"/>
      <c r="F8" s="273"/>
    </row>
    <row r="9" spans="1:6" ht="14.25">
      <c r="A9" s="275" t="s">
        <v>61</v>
      </c>
      <c r="B9" s="276"/>
      <c r="C9" s="277"/>
      <c r="D9" s="278"/>
      <c r="E9" s="279"/>
      <c r="F9" s="205"/>
    </row>
    <row r="10" spans="1:6" ht="14.25">
      <c r="A10" s="275"/>
      <c r="B10" s="276"/>
      <c r="C10" s="277"/>
      <c r="D10" s="278"/>
      <c r="E10" s="279"/>
      <c r="F10" s="205"/>
    </row>
    <row r="11" spans="1:6" ht="100.5" customHeight="1">
      <c r="A11" s="655" t="s">
        <v>485</v>
      </c>
      <c r="B11" s="678"/>
      <c r="C11" s="678"/>
      <c r="D11" s="678"/>
      <c r="E11" s="678"/>
      <c r="F11" s="205"/>
    </row>
    <row r="12" spans="1:6" ht="23.25" customHeight="1">
      <c r="A12" s="655" t="s">
        <v>93</v>
      </c>
      <c r="B12" s="678"/>
      <c r="C12" s="678"/>
      <c r="D12" s="678"/>
      <c r="E12" s="678"/>
      <c r="F12" s="205"/>
    </row>
    <row r="13" spans="1:6" ht="26.25" customHeight="1">
      <c r="A13" s="655" t="s">
        <v>330</v>
      </c>
      <c r="B13" s="681"/>
      <c r="C13" s="681"/>
      <c r="D13" s="681"/>
      <c r="E13" s="681"/>
      <c r="F13" s="205"/>
    </row>
    <row r="14" spans="1:6" ht="41.25" customHeight="1">
      <c r="A14" s="655" t="s">
        <v>331</v>
      </c>
      <c r="B14" s="678"/>
      <c r="C14" s="678"/>
      <c r="D14" s="678"/>
      <c r="E14" s="678"/>
      <c r="F14" s="205"/>
    </row>
    <row r="15" spans="1:6" ht="26.25" customHeight="1">
      <c r="A15" s="655" t="s">
        <v>332</v>
      </c>
      <c r="B15" s="678"/>
      <c r="C15" s="678"/>
      <c r="D15" s="678"/>
      <c r="E15" s="678"/>
      <c r="F15" s="205"/>
    </row>
    <row r="16" spans="1:6" ht="28.5" customHeight="1">
      <c r="A16" s="655" t="s">
        <v>333</v>
      </c>
      <c r="B16" s="678"/>
      <c r="C16" s="678"/>
      <c r="D16" s="678"/>
      <c r="E16" s="678"/>
      <c r="F16" s="205"/>
    </row>
    <row r="17" spans="1:6" ht="15.75" customHeight="1">
      <c r="A17" s="655" t="s">
        <v>334</v>
      </c>
      <c r="B17" s="678"/>
      <c r="C17" s="678"/>
      <c r="D17" s="678"/>
      <c r="E17" s="678"/>
      <c r="F17" s="205"/>
    </row>
    <row r="18" spans="1:6" ht="15.75" customHeight="1">
      <c r="A18" s="662" t="s">
        <v>335</v>
      </c>
      <c r="B18" s="682"/>
      <c r="C18" s="682"/>
      <c r="D18" s="682"/>
      <c r="E18" s="682"/>
      <c r="F18" s="205"/>
    </row>
    <row r="19" spans="1:6" ht="15.75" customHeight="1">
      <c r="A19" s="662" t="s">
        <v>336</v>
      </c>
      <c r="B19" s="682"/>
      <c r="C19" s="682"/>
      <c r="D19" s="682"/>
      <c r="E19" s="682"/>
      <c r="F19" s="205"/>
    </row>
    <row r="20" spans="1:6" ht="15.75" customHeight="1">
      <c r="A20" s="662" t="s">
        <v>337</v>
      </c>
      <c r="B20" s="682"/>
      <c r="C20" s="682"/>
      <c r="D20" s="682"/>
      <c r="E20" s="682"/>
      <c r="F20" s="205"/>
    </row>
    <row r="21" spans="1:6" ht="15.75" customHeight="1">
      <c r="A21" s="662" t="s">
        <v>338</v>
      </c>
      <c r="B21" s="682"/>
      <c r="C21" s="682"/>
      <c r="D21" s="682"/>
      <c r="E21" s="682"/>
      <c r="F21" s="205"/>
    </row>
    <row r="22" spans="1:6" ht="15" customHeight="1">
      <c r="A22" s="662" t="s">
        <v>339</v>
      </c>
      <c r="B22" s="682"/>
      <c r="C22" s="682"/>
      <c r="D22" s="682"/>
      <c r="E22" s="682"/>
      <c r="F22" s="205"/>
    </row>
    <row r="23" spans="1:6" ht="15.75" customHeight="1">
      <c r="A23" s="662" t="s">
        <v>340</v>
      </c>
      <c r="B23" s="682"/>
      <c r="C23" s="682"/>
      <c r="D23" s="682"/>
      <c r="E23" s="682"/>
      <c r="F23" s="205"/>
    </row>
    <row r="24" spans="1:6" ht="15">
      <c r="A24" s="295"/>
      <c r="B24" s="325"/>
      <c r="C24" s="428"/>
      <c r="D24" s="325"/>
      <c r="E24" s="325"/>
      <c r="F24" s="205"/>
    </row>
    <row r="25" spans="1:6" ht="15">
      <c r="A25" s="363" t="s">
        <v>82</v>
      </c>
      <c r="B25" s="329" t="s">
        <v>344</v>
      </c>
      <c r="C25" s="428"/>
      <c r="D25" s="325"/>
      <c r="E25" s="325"/>
      <c r="F25" s="205"/>
    </row>
    <row r="26" spans="1:6" ht="49.5" customHeight="1">
      <c r="A26" s="295"/>
      <c r="B26" s="586" t="s">
        <v>529</v>
      </c>
      <c r="C26" s="584"/>
      <c r="D26" s="585"/>
      <c r="E26" s="588"/>
      <c r="F26" s="587"/>
    </row>
    <row r="27" spans="1:6" ht="12.75" customHeight="1">
      <c r="A27" s="295"/>
      <c r="B27" s="380" t="s">
        <v>530</v>
      </c>
      <c r="C27" s="589"/>
      <c r="D27" s="590"/>
      <c r="E27" s="629"/>
      <c r="F27" s="592"/>
    </row>
    <row r="28" spans="1:6" ht="14.25">
      <c r="A28" s="295"/>
      <c r="B28" s="380" t="s">
        <v>531</v>
      </c>
      <c r="C28" s="589"/>
      <c r="D28" s="590"/>
      <c r="E28" s="629"/>
      <c r="F28" s="592"/>
    </row>
    <row r="29" spans="1:6" ht="123.75" customHeight="1">
      <c r="A29" s="295"/>
      <c r="B29" s="586" t="s">
        <v>498</v>
      </c>
      <c r="C29" s="584"/>
      <c r="D29" s="585"/>
      <c r="E29" s="588"/>
      <c r="F29" s="587"/>
    </row>
    <row r="30" spans="1:6" ht="27" customHeight="1">
      <c r="A30" s="295"/>
      <c r="B30" s="591" t="s">
        <v>440</v>
      </c>
      <c r="C30" s="589"/>
      <c r="D30" s="590"/>
      <c r="E30" s="629"/>
      <c r="F30" s="592"/>
    </row>
    <row r="31" spans="1:6" ht="14.25">
      <c r="A31" s="295"/>
      <c r="B31" s="586" t="s">
        <v>341</v>
      </c>
      <c r="C31" s="584"/>
      <c r="D31" s="585"/>
      <c r="E31" s="588"/>
      <c r="F31" s="587"/>
    </row>
    <row r="32" spans="1:6" ht="36" customHeight="1">
      <c r="A32" s="295"/>
      <c r="B32" s="154" t="s">
        <v>553</v>
      </c>
      <c r="C32" s="589"/>
      <c r="D32" s="590"/>
      <c r="E32" s="629"/>
      <c r="F32" s="592"/>
    </row>
    <row r="33" spans="1:6" ht="15" thickBot="1">
      <c r="A33" s="295"/>
      <c r="B33" s="523" t="s">
        <v>343</v>
      </c>
      <c r="C33" s="457" t="s">
        <v>120</v>
      </c>
      <c r="D33" s="456">
        <v>307</v>
      </c>
      <c r="E33" s="455"/>
      <c r="F33" s="438">
        <f>D33*E33</f>
        <v>0</v>
      </c>
    </row>
    <row r="34" spans="1:6" ht="15" thickTop="1">
      <c r="A34" s="295"/>
      <c r="B34" s="216" t="s">
        <v>136</v>
      </c>
      <c r="C34" s="298"/>
      <c r="D34" s="248"/>
      <c r="E34" s="389"/>
      <c r="F34" s="390">
        <f>SUM(F29:F33)</f>
        <v>0</v>
      </c>
    </row>
    <row r="35" spans="1:6" ht="14.25">
      <c r="A35" s="295"/>
      <c r="B35" s="216"/>
      <c r="C35" s="298"/>
      <c r="D35" s="248"/>
      <c r="E35" s="389"/>
      <c r="F35" s="390"/>
    </row>
    <row r="36" spans="1:6" ht="24">
      <c r="A36" s="237" t="s">
        <v>83</v>
      </c>
      <c r="B36" s="329" t="s">
        <v>460</v>
      </c>
      <c r="C36" s="298"/>
      <c r="D36" s="248"/>
      <c r="E36" s="389"/>
      <c r="F36" s="390"/>
    </row>
    <row r="37" spans="1:6" ht="72">
      <c r="A37" s="295"/>
      <c r="B37" s="591" t="s">
        <v>461</v>
      </c>
      <c r="C37" s="298"/>
      <c r="D37" s="248"/>
      <c r="E37" s="389"/>
      <c r="F37" s="390"/>
    </row>
    <row r="38" spans="1:6" ht="48">
      <c r="A38" s="295"/>
      <c r="B38" s="591" t="s">
        <v>462</v>
      </c>
      <c r="C38" s="298"/>
      <c r="D38" s="248"/>
      <c r="E38" s="389"/>
      <c r="F38" s="390"/>
    </row>
    <row r="39" spans="1:6" ht="72">
      <c r="A39" s="295"/>
      <c r="B39" s="591" t="s">
        <v>463</v>
      </c>
      <c r="C39" s="298"/>
      <c r="D39" s="248"/>
      <c r="E39" s="389"/>
      <c r="F39" s="390"/>
    </row>
    <row r="40" spans="1:6" ht="33.75" customHeight="1">
      <c r="A40" s="295"/>
      <c r="B40" s="154" t="s">
        <v>553</v>
      </c>
      <c r="C40" s="298"/>
      <c r="D40" s="248"/>
      <c r="E40" s="389"/>
      <c r="F40" s="390"/>
    </row>
    <row r="41" spans="1:6" ht="14.25">
      <c r="A41" s="295"/>
      <c r="B41" s="591" t="s">
        <v>220</v>
      </c>
      <c r="C41" s="594" t="s">
        <v>63</v>
      </c>
      <c r="D41" s="595">
        <v>48</v>
      </c>
      <c r="E41" s="437"/>
      <c r="F41" s="439">
        <f>D41*E41</f>
        <v>0</v>
      </c>
    </row>
    <row r="42" spans="1:6" ht="15" thickBot="1">
      <c r="A42" s="295"/>
      <c r="B42" s="523" t="s">
        <v>221</v>
      </c>
      <c r="C42" s="457" t="s">
        <v>63</v>
      </c>
      <c r="D42" s="456">
        <v>8</v>
      </c>
      <c r="E42" s="455"/>
      <c r="F42" s="438">
        <f>D42*E42</f>
        <v>0</v>
      </c>
    </row>
    <row r="43" spans="1:6" ht="15" thickTop="1">
      <c r="A43" s="295"/>
      <c r="B43" s="216" t="s">
        <v>136</v>
      </c>
      <c r="C43" s="298"/>
      <c r="D43" s="248"/>
      <c r="E43" s="389"/>
      <c r="F43" s="390">
        <f>SUM(F41:F42)</f>
        <v>0</v>
      </c>
    </row>
    <row r="44" spans="1:6" ht="15">
      <c r="A44" s="295"/>
      <c r="B44" s="325"/>
      <c r="C44" s="428"/>
      <c r="D44" s="325"/>
      <c r="E44" s="325"/>
      <c r="F44" s="205"/>
    </row>
    <row r="45" spans="1:6" ht="15">
      <c r="A45" s="363" t="s">
        <v>84</v>
      </c>
      <c r="B45" s="329" t="s">
        <v>345</v>
      </c>
      <c r="C45" s="428"/>
      <c r="D45" s="325"/>
      <c r="E45" s="325"/>
      <c r="F45" s="205"/>
    </row>
    <row r="46" spans="1:6" ht="51.75" customHeight="1">
      <c r="A46" s="295"/>
      <c r="B46" s="591" t="s">
        <v>529</v>
      </c>
      <c r="C46" s="589"/>
      <c r="D46" s="590"/>
      <c r="E46" s="629"/>
      <c r="F46" s="592"/>
    </row>
    <row r="47" spans="1:6" ht="15.75" customHeight="1">
      <c r="A47" s="295"/>
      <c r="B47" s="380" t="s">
        <v>530</v>
      </c>
      <c r="C47" s="589"/>
      <c r="D47" s="590"/>
      <c r="E47" s="629"/>
      <c r="F47" s="592"/>
    </row>
    <row r="48" spans="1:6" ht="14.25">
      <c r="A48" s="295"/>
      <c r="B48" s="380" t="s">
        <v>531</v>
      </c>
      <c r="C48" s="589"/>
      <c r="D48" s="590"/>
      <c r="E48" s="629"/>
      <c r="F48" s="592"/>
    </row>
    <row r="49" spans="1:6" ht="123" customHeight="1">
      <c r="A49" s="295"/>
      <c r="B49" s="591" t="s">
        <v>498</v>
      </c>
      <c r="C49" s="589"/>
      <c r="D49" s="590"/>
      <c r="E49" s="593"/>
      <c r="F49" s="592"/>
    </row>
    <row r="50" spans="1:6" ht="29.25" customHeight="1">
      <c r="A50" s="295"/>
      <c r="B50" s="591" t="s">
        <v>440</v>
      </c>
      <c r="C50" s="589"/>
      <c r="D50" s="590"/>
      <c r="E50" s="629"/>
      <c r="F50" s="592"/>
    </row>
    <row r="51" spans="1:6" ht="14.25">
      <c r="A51" s="295"/>
      <c r="B51" s="591" t="s">
        <v>341</v>
      </c>
      <c r="C51" s="589"/>
      <c r="D51" s="590"/>
      <c r="E51" s="593"/>
      <c r="F51" s="592"/>
    </row>
    <row r="52" spans="1:6" ht="32.25" customHeight="1">
      <c r="A52" s="295"/>
      <c r="B52" s="154" t="s">
        <v>553</v>
      </c>
      <c r="C52" s="589"/>
      <c r="D52" s="590"/>
      <c r="E52" s="629"/>
      <c r="F52" s="592"/>
    </row>
    <row r="53" spans="1:6" ht="14.25">
      <c r="A53" s="295"/>
      <c r="B53" s="591" t="s">
        <v>250</v>
      </c>
      <c r="C53" s="594" t="s">
        <v>120</v>
      </c>
      <c r="D53" s="595">
        <v>905</v>
      </c>
      <c r="E53" s="440"/>
      <c r="F53" s="439">
        <f>D53*E53</f>
        <v>0</v>
      </c>
    </row>
    <row r="54" spans="1:6" ht="15" thickBot="1">
      <c r="A54" s="295"/>
      <c r="B54" s="523" t="s">
        <v>342</v>
      </c>
      <c r="C54" s="457" t="s">
        <v>120</v>
      </c>
      <c r="D54" s="456">
        <v>830</v>
      </c>
      <c r="E54" s="455"/>
      <c r="F54" s="438">
        <f>D54*E54</f>
        <v>0</v>
      </c>
    </row>
    <row r="55" spans="1:6" ht="15" thickTop="1">
      <c r="A55" s="295"/>
      <c r="B55" s="216" t="s">
        <v>136</v>
      </c>
      <c r="C55" s="298"/>
      <c r="D55" s="248"/>
      <c r="E55" s="389"/>
      <c r="F55" s="390">
        <f>SUM(F51:F54)</f>
        <v>0</v>
      </c>
    </row>
    <row r="56" spans="1:6" ht="14.25">
      <c r="A56" s="295"/>
      <c r="B56" s="216"/>
      <c r="C56" s="298"/>
      <c r="D56" s="248"/>
      <c r="E56" s="389"/>
      <c r="F56" s="390"/>
    </row>
    <row r="57" spans="1:6" ht="24">
      <c r="A57" s="237" t="s">
        <v>62</v>
      </c>
      <c r="B57" s="632" t="s">
        <v>449</v>
      </c>
      <c r="C57" s="298"/>
      <c r="D57" s="248"/>
      <c r="E57" s="389"/>
      <c r="F57" s="390"/>
    </row>
    <row r="58" spans="1:6" ht="96">
      <c r="A58" s="295"/>
      <c r="B58" s="591" t="s">
        <v>450</v>
      </c>
      <c r="C58" s="298"/>
      <c r="D58" s="248"/>
      <c r="E58" s="389"/>
      <c r="F58" s="390"/>
    </row>
    <row r="59" spans="1:6" ht="36">
      <c r="A59" s="295"/>
      <c r="B59" s="591" t="s">
        <v>453</v>
      </c>
      <c r="C59" s="298"/>
      <c r="D59" s="248"/>
      <c r="E59" s="389"/>
      <c r="F59" s="390"/>
    </row>
    <row r="60" spans="1:6" ht="33.75" customHeight="1">
      <c r="A60" s="295"/>
      <c r="B60" s="154" t="s">
        <v>553</v>
      </c>
      <c r="C60" s="298"/>
      <c r="D60" s="248"/>
      <c r="E60" s="389"/>
      <c r="F60" s="390"/>
    </row>
    <row r="61" spans="1:6" ht="14.25">
      <c r="A61" s="295"/>
      <c r="B61" s="591" t="s">
        <v>451</v>
      </c>
      <c r="C61" s="594" t="s">
        <v>121</v>
      </c>
      <c r="D61" s="595">
        <v>260</v>
      </c>
      <c r="E61" s="440"/>
      <c r="F61" s="439">
        <f>D61*E61</f>
        <v>0</v>
      </c>
    </row>
    <row r="62" spans="1:6" ht="15" thickBot="1">
      <c r="A62" s="295"/>
      <c r="B62" s="523" t="s">
        <v>452</v>
      </c>
      <c r="C62" s="457" t="s">
        <v>121</v>
      </c>
      <c r="D62" s="456">
        <v>280</v>
      </c>
      <c r="E62" s="455"/>
      <c r="F62" s="438">
        <f>D62*E62</f>
        <v>0</v>
      </c>
    </row>
    <row r="63" spans="1:6" ht="15" thickTop="1">
      <c r="A63" s="295"/>
      <c r="B63" s="216" t="s">
        <v>136</v>
      </c>
      <c r="C63" s="298"/>
      <c r="D63" s="248"/>
      <c r="E63" s="389"/>
      <c r="F63" s="390">
        <f>SUM(F59:F62)</f>
        <v>0</v>
      </c>
    </row>
    <row r="64" spans="1:6" ht="15" thickBot="1">
      <c r="A64" s="238"/>
      <c r="B64" s="239"/>
      <c r="C64" s="240"/>
      <c r="D64" s="241"/>
      <c r="E64" s="242"/>
      <c r="F64" s="243"/>
    </row>
    <row r="65" spans="1:6" ht="15.75" thickBot="1" thickTop="1">
      <c r="A65" s="190"/>
      <c r="B65" s="577"/>
      <c r="C65" s="298"/>
      <c r="D65" s="358"/>
      <c r="E65" s="376"/>
      <c r="F65" s="372"/>
    </row>
    <row r="66" spans="1:6" ht="15" customHeight="1" thickBot="1">
      <c r="A66" s="249" t="s">
        <v>177</v>
      </c>
      <c r="B66" s="250" t="s">
        <v>564</v>
      </c>
      <c r="C66" s="429"/>
      <c r="D66" s="252"/>
      <c r="E66" s="253" t="s">
        <v>5</v>
      </c>
      <c r="F66" s="323">
        <f>F34+F43+F55+F63</f>
        <v>0</v>
      </c>
    </row>
    <row r="69" spans="1:6" ht="15">
      <c r="A69" s="295"/>
      <c r="B69" s="325"/>
      <c r="C69" s="428"/>
      <c r="D69" s="325"/>
      <c r="E69" s="325"/>
      <c r="F69" s="205"/>
    </row>
    <row r="70" spans="1:6" ht="15">
      <c r="A70" s="237"/>
      <c r="B70" s="329"/>
      <c r="C70" s="428"/>
      <c r="D70" s="325"/>
      <c r="E70" s="325"/>
      <c r="F70" s="205"/>
    </row>
    <row r="71" spans="1:8" ht="15">
      <c r="A71" s="295"/>
      <c r="B71" s="297"/>
      <c r="C71" s="428"/>
      <c r="D71" s="325"/>
      <c r="E71" s="325"/>
      <c r="F71" s="205"/>
      <c r="H71" s="236"/>
    </row>
    <row r="72" spans="1:6" ht="15">
      <c r="A72" s="295"/>
      <c r="B72" s="325"/>
      <c r="C72" s="428"/>
      <c r="D72" s="325"/>
      <c r="E72" s="325"/>
      <c r="F72" s="205"/>
    </row>
    <row r="75" ht="14.25">
      <c r="D75" s="328"/>
    </row>
  </sheetData>
  <sheetProtection/>
  <mergeCells count="16">
    <mergeCell ref="A22:E22"/>
    <mergeCell ref="A23:E23"/>
    <mergeCell ref="A19:E19"/>
    <mergeCell ref="A20:E20"/>
    <mergeCell ref="A21:E21"/>
    <mergeCell ref="A13:E13"/>
    <mergeCell ref="A14:E14"/>
    <mergeCell ref="A15:E15"/>
    <mergeCell ref="A16:E16"/>
    <mergeCell ref="A17:E17"/>
    <mergeCell ref="A18:E18"/>
    <mergeCell ref="A1:F1"/>
    <mergeCell ref="A2:F2"/>
    <mergeCell ref="B7:F7"/>
    <mergeCell ref="A11:E11"/>
    <mergeCell ref="A12:E12"/>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28" max="5" man="1"/>
  </rowBreaks>
</worksheet>
</file>

<file path=xl/worksheets/sheet11.xml><?xml version="1.0" encoding="utf-8"?>
<worksheet xmlns="http://schemas.openxmlformats.org/spreadsheetml/2006/main" xmlns:r="http://schemas.openxmlformats.org/officeDocument/2006/relationships">
  <sheetPr>
    <tabColor indexed="19"/>
  </sheetPr>
  <dimension ref="A1:H300"/>
  <sheetViews>
    <sheetView view="pageBreakPreview" zoomScaleSheetLayoutView="100" workbookViewId="0" topLeftCell="A283">
      <selection activeCell="E294" sqref="E33:E294"/>
    </sheetView>
  </sheetViews>
  <sheetFormatPr defaultColWidth="9.140625" defaultRowHeight="15"/>
  <cols>
    <col min="1" max="1" width="5.7109375" style="175" customWidth="1"/>
    <col min="2" max="2" width="42.8515625" style="175" customWidth="1"/>
    <col min="3" max="3" width="7.140625" style="254" customWidth="1"/>
    <col min="4" max="4" width="10.7109375" style="314" customWidth="1"/>
    <col min="5" max="5" width="10.7109375" style="175" customWidth="1"/>
    <col min="6" max="6" width="10.7109375" style="236" customWidth="1"/>
    <col min="7" max="7" width="9.140625" style="175" customWidth="1"/>
    <col min="8" max="8" width="34.00390625" style="175" customWidth="1"/>
    <col min="9" max="16384" width="9.140625" style="175" customWidth="1"/>
  </cols>
  <sheetData>
    <row r="1" spans="1:6" ht="15">
      <c r="A1" s="179"/>
      <c r="B1" s="179"/>
      <c r="C1" s="302"/>
      <c r="D1" s="191"/>
      <c r="E1" s="179"/>
      <c r="F1" s="303"/>
    </row>
    <row r="2" spans="1:6" ht="14.25">
      <c r="A2" s="668" t="s">
        <v>74</v>
      </c>
      <c r="B2" s="669"/>
      <c r="C2" s="669"/>
      <c r="D2" s="669"/>
      <c r="E2" s="669"/>
      <c r="F2" s="670"/>
    </row>
    <row r="3" spans="1:7" ht="14.25">
      <c r="A3" s="672" t="s">
        <v>346</v>
      </c>
      <c r="B3" s="672"/>
      <c r="C3" s="672"/>
      <c r="D3" s="672"/>
      <c r="E3" s="672"/>
      <c r="F3" s="672"/>
      <c r="G3" s="236"/>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102</v>
      </c>
      <c r="B6" s="671" t="s">
        <v>347</v>
      </c>
      <c r="C6" s="671"/>
      <c r="D6" s="671"/>
      <c r="E6" s="671"/>
      <c r="F6" s="671"/>
    </row>
    <row r="7" spans="1:6" ht="14.25">
      <c r="A7" s="269"/>
      <c r="B7" s="270"/>
      <c r="C7" s="271"/>
      <c r="D7" s="159"/>
      <c r="E7" s="272"/>
      <c r="F7" s="273"/>
    </row>
    <row r="8" spans="1:6" ht="15">
      <c r="A8" s="190"/>
      <c r="B8" s="312" t="s">
        <v>80</v>
      </c>
      <c r="C8" s="313"/>
      <c r="D8" s="191"/>
      <c r="E8" s="192"/>
      <c r="F8" s="193"/>
    </row>
    <row r="9" spans="1:6" ht="15">
      <c r="A9" s="190"/>
      <c r="B9" s="312"/>
      <c r="C9" s="313"/>
      <c r="D9" s="191"/>
      <c r="E9" s="192"/>
      <c r="F9" s="193"/>
    </row>
    <row r="10" spans="1:6" ht="132" customHeight="1">
      <c r="A10" s="190"/>
      <c r="B10" s="683" t="s">
        <v>486</v>
      </c>
      <c r="C10" s="683"/>
      <c r="D10" s="683"/>
      <c r="E10" s="683"/>
      <c r="F10" s="193"/>
    </row>
    <row r="11" spans="1:6" ht="14.25">
      <c r="A11" s="190"/>
      <c r="B11" s="309"/>
      <c r="C11" s="309"/>
      <c r="D11" s="310"/>
      <c r="E11" s="309"/>
      <c r="F11" s="193"/>
    </row>
    <row r="12" spans="1:6" ht="144.75" customHeight="1">
      <c r="A12" s="190"/>
      <c r="B12" s="683" t="s">
        <v>23</v>
      </c>
      <c r="C12" s="683"/>
      <c r="D12" s="683"/>
      <c r="E12" s="683"/>
      <c r="F12" s="193"/>
    </row>
    <row r="13" spans="1:6" ht="14.25">
      <c r="A13" s="190"/>
      <c r="B13" s="309"/>
      <c r="C13" s="309"/>
      <c r="D13" s="310"/>
      <c r="E13" s="309"/>
      <c r="F13" s="193"/>
    </row>
    <row r="14" spans="1:6" ht="24.75" customHeight="1">
      <c r="A14" s="190"/>
      <c r="B14" s="683" t="s">
        <v>24</v>
      </c>
      <c r="C14" s="683"/>
      <c r="D14" s="683"/>
      <c r="E14" s="683"/>
      <c r="F14" s="193"/>
    </row>
    <row r="15" spans="1:6" ht="14.25">
      <c r="A15" s="190"/>
      <c r="B15" s="309"/>
      <c r="C15" s="309"/>
      <c r="D15" s="310"/>
      <c r="E15" s="309"/>
      <c r="F15" s="193"/>
    </row>
    <row r="16" spans="1:6" ht="60.75" customHeight="1">
      <c r="A16" s="190"/>
      <c r="B16" s="683" t="s">
        <v>348</v>
      </c>
      <c r="C16" s="683"/>
      <c r="D16" s="683"/>
      <c r="E16" s="683"/>
      <c r="F16" s="193"/>
    </row>
    <row r="17" spans="1:6" ht="14.25">
      <c r="A17" s="190"/>
      <c r="B17" s="309"/>
      <c r="C17" s="309"/>
      <c r="D17" s="310"/>
      <c r="E17" s="309"/>
      <c r="F17" s="193"/>
    </row>
    <row r="18" spans="1:6" ht="72" customHeight="1">
      <c r="A18" s="190"/>
      <c r="B18" s="683" t="s">
        <v>349</v>
      </c>
      <c r="C18" s="683"/>
      <c r="D18" s="683"/>
      <c r="E18" s="683"/>
      <c r="F18" s="193"/>
    </row>
    <row r="19" spans="1:6" ht="12" customHeight="1">
      <c r="A19" s="190"/>
      <c r="B19" s="683" t="s">
        <v>350</v>
      </c>
      <c r="C19" s="683"/>
      <c r="D19" s="683"/>
      <c r="E19" s="683"/>
      <c r="F19" s="193"/>
    </row>
    <row r="20" spans="1:6" ht="14.25">
      <c r="A20" s="190"/>
      <c r="B20" s="309"/>
      <c r="C20" s="309"/>
      <c r="D20" s="310"/>
      <c r="E20" s="309"/>
      <c r="F20" s="193"/>
    </row>
    <row r="21" spans="1:8" ht="30" customHeight="1">
      <c r="A21" s="190"/>
      <c r="B21" s="683" t="s">
        <v>351</v>
      </c>
      <c r="C21" s="683"/>
      <c r="D21" s="683"/>
      <c r="E21" s="683"/>
      <c r="F21" s="290"/>
      <c r="H21" s="338"/>
    </row>
    <row r="22" spans="1:6" ht="14.25">
      <c r="A22" s="190"/>
      <c r="B22" s="309"/>
      <c r="C22" s="309"/>
      <c r="D22" s="310"/>
      <c r="E22" s="309"/>
      <c r="F22" s="193"/>
    </row>
    <row r="23" spans="1:6" ht="27.75" customHeight="1">
      <c r="A23" s="190"/>
      <c r="B23" s="683" t="s">
        <v>352</v>
      </c>
      <c r="C23" s="684"/>
      <c r="D23" s="684"/>
      <c r="E23" s="684"/>
      <c r="F23" s="193"/>
    </row>
    <row r="24" spans="1:6" ht="14.25">
      <c r="A24" s="190"/>
      <c r="B24" s="309"/>
      <c r="C24" s="309"/>
      <c r="D24" s="310"/>
      <c r="E24" s="309"/>
      <c r="F24" s="193"/>
    </row>
    <row r="25" spans="1:6" ht="60.75" customHeight="1">
      <c r="A25" s="190"/>
      <c r="B25" s="683" t="s">
        <v>31</v>
      </c>
      <c r="C25" s="683"/>
      <c r="D25" s="683"/>
      <c r="E25" s="683"/>
      <c r="F25" s="193"/>
    </row>
    <row r="26" spans="1:6" ht="14.25">
      <c r="A26" s="190"/>
      <c r="B26" s="309"/>
      <c r="C26" s="309"/>
      <c r="D26" s="310"/>
      <c r="E26" s="309"/>
      <c r="F26" s="193"/>
    </row>
    <row r="27" spans="1:6" ht="24.75" customHeight="1">
      <c r="A27" s="190"/>
      <c r="B27" s="683" t="s">
        <v>32</v>
      </c>
      <c r="C27" s="683"/>
      <c r="D27" s="683"/>
      <c r="E27" s="683"/>
      <c r="F27" s="193"/>
    </row>
    <row r="28" spans="1:6" ht="14.25">
      <c r="A28" s="190"/>
      <c r="B28" s="309"/>
      <c r="C28" s="309"/>
      <c r="D28" s="310"/>
      <c r="E28" s="309"/>
      <c r="F28" s="193"/>
    </row>
    <row r="29" spans="1:6" ht="84.75" customHeight="1">
      <c r="A29" s="190"/>
      <c r="B29" s="683" t="s">
        <v>94</v>
      </c>
      <c r="C29" s="683"/>
      <c r="D29" s="683"/>
      <c r="E29" s="683"/>
      <c r="F29" s="193"/>
    </row>
    <row r="30" spans="1:6" ht="14.25">
      <c r="A30" s="190"/>
      <c r="B30" s="297"/>
      <c r="C30" s="297"/>
      <c r="D30" s="297"/>
      <c r="E30" s="297"/>
      <c r="F30" s="193"/>
    </row>
    <row r="31" spans="1:6" ht="14.25">
      <c r="A31" s="371" t="s">
        <v>82</v>
      </c>
      <c r="B31" s="329" t="s">
        <v>355</v>
      </c>
      <c r="C31" s="297"/>
      <c r="D31" s="297"/>
      <c r="E31" s="297"/>
      <c r="F31" s="193"/>
    </row>
    <row r="32" spans="1:6" ht="24">
      <c r="A32" s="190"/>
      <c r="B32" s="600" t="s">
        <v>353</v>
      </c>
      <c r="C32" s="599"/>
      <c r="D32" s="605"/>
      <c r="E32" s="602"/>
      <c r="F32" s="601"/>
    </row>
    <row r="33" spans="1:6" ht="24">
      <c r="A33" s="190"/>
      <c r="B33" s="600" t="s">
        <v>354</v>
      </c>
      <c r="C33" s="599"/>
      <c r="D33" s="605"/>
      <c r="E33" s="602"/>
      <c r="F33" s="601"/>
    </row>
    <row r="34" spans="1:6" ht="48">
      <c r="A34" s="190"/>
      <c r="B34" s="627" t="s">
        <v>501</v>
      </c>
      <c r="C34" s="599"/>
      <c r="D34" s="605"/>
      <c r="E34" s="602"/>
      <c r="F34" s="601"/>
    </row>
    <row r="35" spans="1:6" ht="48">
      <c r="A35" s="190"/>
      <c r="B35" s="627" t="s">
        <v>490</v>
      </c>
      <c r="C35" s="598"/>
      <c r="D35" s="604"/>
      <c r="E35" s="603"/>
      <c r="F35" s="603"/>
    </row>
    <row r="36" spans="1:6" ht="36">
      <c r="A36" s="190"/>
      <c r="B36" s="633" t="s">
        <v>402</v>
      </c>
      <c r="C36" s="598"/>
      <c r="D36" s="604"/>
      <c r="E36" s="603"/>
      <c r="F36" s="603"/>
    </row>
    <row r="37" spans="1:6" ht="48">
      <c r="A37" s="190"/>
      <c r="B37" s="627" t="s">
        <v>403</v>
      </c>
      <c r="C37" s="598"/>
      <c r="D37" s="604"/>
      <c r="E37" s="603"/>
      <c r="F37" s="603"/>
    </row>
    <row r="38" spans="1:6" ht="34.5" customHeight="1">
      <c r="A38" s="190"/>
      <c r="B38" s="154" t="s">
        <v>553</v>
      </c>
      <c r="C38" s="598"/>
      <c r="D38" s="604"/>
      <c r="E38" s="603"/>
      <c r="F38" s="603"/>
    </row>
    <row r="39" spans="1:6" ht="15" thickBot="1">
      <c r="A39" s="190"/>
      <c r="B39" s="597"/>
      <c r="C39" s="435" t="s">
        <v>63</v>
      </c>
      <c r="D39" s="456">
        <v>1</v>
      </c>
      <c r="E39" s="455"/>
      <c r="F39" s="438">
        <f>D39*E39</f>
        <v>0</v>
      </c>
    </row>
    <row r="40" spans="1:6" ht="15" thickTop="1">
      <c r="A40" s="190"/>
      <c r="B40" s="216" t="s">
        <v>136</v>
      </c>
      <c r="C40" s="298"/>
      <c r="D40" s="248"/>
      <c r="E40" s="389"/>
      <c r="F40" s="390">
        <f>SUM(F39)</f>
        <v>0</v>
      </c>
    </row>
    <row r="41" spans="1:6" ht="14.25">
      <c r="A41" s="190"/>
      <c r="B41" s="297"/>
      <c r="C41" s="297"/>
      <c r="D41" s="297"/>
      <c r="E41" s="297"/>
      <c r="F41" s="193"/>
    </row>
    <row r="42" spans="1:6" ht="14.25">
      <c r="A42" s="371" t="s">
        <v>83</v>
      </c>
      <c r="B42" s="329" t="s">
        <v>355</v>
      </c>
      <c r="C42" s="297"/>
      <c r="D42" s="297"/>
      <c r="E42" s="297"/>
      <c r="F42" s="193"/>
    </row>
    <row r="43" spans="1:6" ht="24">
      <c r="A43" s="190"/>
      <c r="B43" s="606" t="s">
        <v>353</v>
      </c>
      <c r="C43" s="297"/>
      <c r="D43" s="297"/>
      <c r="E43" s="297"/>
      <c r="F43" s="193"/>
    </row>
    <row r="44" spans="1:6" ht="24">
      <c r="A44" s="190"/>
      <c r="B44" s="606" t="s">
        <v>356</v>
      </c>
      <c r="C44" s="297"/>
      <c r="D44" s="297"/>
      <c r="E44" s="297"/>
      <c r="F44" s="193"/>
    </row>
    <row r="45" spans="1:6" ht="48">
      <c r="A45" s="190"/>
      <c r="B45" s="627" t="s">
        <v>501</v>
      </c>
      <c r="C45" s="297"/>
      <c r="D45" s="297"/>
      <c r="E45" s="297"/>
      <c r="F45" s="193"/>
    </row>
    <row r="46" spans="1:6" ht="48">
      <c r="A46" s="190"/>
      <c r="B46" s="627" t="s">
        <v>490</v>
      </c>
      <c r="C46" s="297"/>
      <c r="D46" s="297"/>
      <c r="E46" s="297"/>
      <c r="F46" s="193"/>
    </row>
    <row r="47" spans="1:6" ht="36">
      <c r="A47" s="190"/>
      <c r="B47" s="633" t="s">
        <v>402</v>
      </c>
      <c r="C47" s="297"/>
      <c r="D47" s="297"/>
      <c r="E47" s="297"/>
      <c r="F47" s="193"/>
    </row>
    <row r="48" spans="1:6" ht="48">
      <c r="A48" s="190"/>
      <c r="B48" s="627" t="s">
        <v>403</v>
      </c>
      <c r="C48" s="297"/>
      <c r="D48" s="297"/>
      <c r="E48" s="297"/>
      <c r="F48" s="193"/>
    </row>
    <row r="49" spans="1:6" ht="37.5" customHeight="1">
      <c r="A49" s="190"/>
      <c r="B49" s="154" t="s">
        <v>553</v>
      </c>
      <c r="C49" s="297"/>
      <c r="D49" s="297"/>
      <c r="E49" s="297"/>
      <c r="F49" s="193"/>
    </row>
    <row r="50" spans="1:6" ht="15" thickBot="1">
      <c r="A50" s="190"/>
      <c r="B50" s="597"/>
      <c r="C50" s="435" t="s">
        <v>63</v>
      </c>
      <c r="D50" s="456">
        <v>1</v>
      </c>
      <c r="E50" s="455"/>
      <c r="F50" s="438">
        <f>D50*E50</f>
        <v>0</v>
      </c>
    </row>
    <row r="51" spans="1:6" ht="15" thickTop="1">
      <c r="A51" s="190"/>
      <c r="B51" s="216" t="s">
        <v>136</v>
      </c>
      <c r="C51" s="298"/>
      <c r="D51" s="248"/>
      <c r="E51" s="389"/>
      <c r="F51" s="390">
        <f>SUM(F50)</f>
        <v>0</v>
      </c>
    </row>
    <row r="52" spans="1:6" ht="14.25">
      <c r="A52" s="190"/>
      <c r="B52" s="297"/>
      <c r="C52" s="297"/>
      <c r="D52" s="297"/>
      <c r="E52" s="297"/>
      <c r="F52" s="193"/>
    </row>
    <row r="53" spans="1:6" ht="14.25">
      <c r="A53" s="371" t="s">
        <v>84</v>
      </c>
      <c r="B53" s="329" t="s">
        <v>355</v>
      </c>
      <c r="C53" s="297"/>
      <c r="D53" s="297"/>
      <c r="E53" s="297"/>
      <c r="F53" s="193"/>
    </row>
    <row r="54" spans="1:6" ht="24">
      <c r="A54" s="190"/>
      <c r="B54" s="607" t="s">
        <v>357</v>
      </c>
      <c r="C54" s="297"/>
      <c r="D54" s="297"/>
      <c r="E54" s="297"/>
      <c r="F54" s="193"/>
    </row>
    <row r="55" spans="1:6" ht="24">
      <c r="A55" s="190"/>
      <c r="B55" s="607" t="s">
        <v>358</v>
      </c>
      <c r="C55" s="297"/>
      <c r="D55" s="297"/>
      <c r="E55" s="297"/>
      <c r="F55" s="193"/>
    </row>
    <row r="56" spans="1:6" ht="48">
      <c r="A56" s="190"/>
      <c r="B56" s="627" t="s">
        <v>501</v>
      </c>
      <c r="C56" s="297"/>
      <c r="D56" s="297"/>
      <c r="E56" s="297"/>
      <c r="F56" s="193"/>
    </row>
    <row r="57" spans="1:6" ht="48">
      <c r="A57" s="190"/>
      <c r="B57" s="627" t="s">
        <v>493</v>
      </c>
      <c r="C57" s="297"/>
      <c r="D57" s="297"/>
      <c r="E57" s="297"/>
      <c r="F57" s="193"/>
    </row>
    <row r="58" spans="1:6" ht="36">
      <c r="A58" s="190"/>
      <c r="B58" s="633" t="s">
        <v>402</v>
      </c>
      <c r="C58" s="297"/>
      <c r="D58" s="297"/>
      <c r="E58" s="297"/>
      <c r="F58" s="193"/>
    </row>
    <row r="59" spans="1:6" ht="48">
      <c r="A59" s="190"/>
      <c r="B59" s="627" t="s">
        <v>403</v>
      </c>
      <c r="C59" s="297"/>
      <c r="D59" s="297"/>
      <c r="E59" s="297"/>
      <c r="F59" s="193"/>
    </row>
    <row r="60" spans="1:6" ht="36.75" customHeight="1">
      <c r="A60" s="190"/>
      <c r="B60" s="154" t="s">
        <v>553</v>
      </c>
      <c r="C60" s="297"/>
      <c r="D60" s="297"/>
      <c r="E60" s="297"/>
      <c r="F60" s="193"/>
    </row>
    <row r="61" spans="1:6" ht="15" thickBot="1">
      <c r="A61" s="190"/>
      <c r="B61" s="597"/>
      <c r="C61" s="435" t="s">
        <v>63</v>
      </c>
      <c r="D61" s="456">
        <v>1</v>
      </c>
      <c r="E61" s="455"/>
      <c r="F61" s="438">
        <f>D61*E61</f>
        <v>0</v>
      </c>
    </row>
    <row r="62" spans="1:6" ht="15" thickTop="1">
      <c r="A62" s="190"/>
      <c r="B62" s="216" t="s">
        <v>136</v>
      </c>
      <c r="C62" s="298"/>
      <c r="D62" s="248"/>
      <c r="E62" s="389"/>
      <c r="F62" s="390">
        <f>SUM(F61)</f>
        <v>0</v>
      </c>
    </row>
    <row r="63" spans="1:6" ht="14.25">
      <c r="A63" s="190"/>
      <c r="B63" s="297"/>
      <c r="C63" s="297"/>
      <c r="D63" s="297"/>
      <c r="E63" s="297"/>
      <c r="F63" s="193"/>
    </row>
    <row r="64" spans="1:6" ht="14.25">
      <c r="A64" s="371" t="s">
        <v>62</v>
      </c>
      <c r="B64" s="329" t="s">
        <v>355</v>
      </c>
      <c r="C64" s="297"/>
      <c r="D64" s="297"/>
      <c r="E64" s="297"/>
      <c r="F64" s="193"/>
    </row>
    <row r="65" spans="1:6" ht="24">
      <c r="A65" s="190"/>
      <c r="B65" s="608" t="s">
        <v>357</v>
      </c>
      <c r="C65" s="297"/>
      <c r="D65" s="297"/>
      <c r="E65" s="297"/>
      <c r="F65" s="193"/>
    </row>
    <row r="66" spans="1:6" ht="24">
      <c r="A66" s="190"/>
      <c r="B66" s="608" t="s">
        <v>359</v>
      </c>
      <c r="C66" s="297"/>
      <c r="D66" s="297"/>
      <c r="E66" s="297"/>
      <c r="F66" s="193"/>
    </row>
    <row r="67" spans="1:6" ht="48">
      <c r="A67" s="190"/>
      <c r="B67" s="627" t="s">
        <v>502</v>
      </c>
      <c r="C67" s="297"/>
      <c r="D67" s="297"/>
      <c r="E67" s="297"/>
      <c r="F67" s="193"/>
    </row>
    <row r="68" spans="1:6" ht="48">
      <c r="A68" s="190"/>
      <c r="B68" s="627" t="s">
        <v>490</v>
      </c>
      <c r="C68" s="297"/>
      <c r="D68" s="297"/>
      <c r="E68" s="297"/>
      <c r="F68" s="193"/>
    </row>
    <row r="69" spans="1:6" ht="36">
      <c r="A69" s="190"/>
      <c r="B69" s="633" t="s">
        <v>402</v>
      </c>
      <c r="C69" s="297"/>
      <c r="D69" s="297"/>
      <c r="E69" s="297"/>
      <c r="F69" s="193"/>
    </row>
    <row r="70" spans="1:6" ht="48">
      <c r="A70" s="190"/>
      <c r="B70" s="627" t="s">
        <v>403</v>
      </c>
      <c r="C70" s="297"/>
      <c r="D70" s="297"/>
      <c r="E70" s="297"/>
      <c r="F70" s="193"/>
    </row>
    <row r="71" spans="1:6" ht="36.75" customHeight="1">
      <c r="A71" s="190"/>
      <c r="B71" s="154" t="s">
        <v>553</v>
      </c>
      <c r="C71" s="297"/>
      <c r="D71" s="297"/>
      <c r="E71" s="297"/>
      <c r="F71" s="193"/>
    </row>
    <row r="72" spans="1:6" ht="15" thickBot="1">
      <c r="A72" s="190"/>
      <c r="B72" s="597"/>
      <c r="C72" s="435" t="s">
        <v>63</v>
      </c>
      <c r="D72" s="456">
        <v>1</v>
      </c>
      <c r="E72" s="455"/>
      <c r="F72" s="438">
        <f>D72*E72</f>
        <v>0</v>
      </c>
    </row>
    <row r="73" spans="1:6" ht="15" thickTop="1">
      <c r="A73" s="190"/>
      <c r="B73" s="216" t="s">
        <v>136</v>
      </c>
      <c r="C73" s="298"/>
      <c r="D73" s="248"/>
      <c r="E73" s="389"/>
      <c r="F73" s="390">
        <f>SUM(F72)</f>
        <v>0</v>
      </c>
    </row>
    <row r="74" spans="1:6" ht="14.25">
      <c r="A74" s="190"/>
      <c r="B74" s="297"/>
      <c r="C74" s="297"/>
      <c r="D74" s="297"/>
      <c r="E74" s="297"/>
      <c r="F74" s="193"/>
    </row>
    <row r="75" spans="1:6" ht="14.25">
      <c r="A75" s="371" t="s">
        <v>85</v>
      </c>
      <c r="B75" s="329" t="s">
        <v>368</v>
      </c>
      <c r="C75" s="297"/>
      <c r="D75" s="297"/>
      <c r="E75" s="297"/>
      <c r="F75" s="193"/>
    </row>
    <row r="76" spans="1:6" ht="24">
      <c r="A76" s="190"/>
      <c r="B76" s="609" t="s">
        <v>360</v>
      </c>
      <c r="C76" s="297"/>
      <c r="D76" s="297"/>
      <c r="E76" s="297"/>
      <c r="F76" s="193"/>
    </row>
    <row r="77" spans="1:6" ht="24">
      <c r="A77" s="190"/>
      <c r="B77" s="609" t="s">
        <v>361</v>
      </c>
      <c r="C77" s="297"/>
      <c r="D77" s="297"/>
      <c r="E77" s="297"/>
      <c r="F77" s="193"/>
    </row>
    <row r="78" spans="1:6" ht="84">
      <c r="A78" s="190"/>
      <c r="B78" s="627" t="s">
        <v>503</v>
      </c>
      <c r="C78" s="297"/>
      <c r="D78" s="297"/>
      <c r="E78" s="297"/>
      <c r="F78" s="193"/>
    </row>
    <row r="79" spans="1:6" ht="72">
      <c r="A79" s="190"/>
      <c r="B79" s="627" t="s">
        <v>400</v>
      </c>
      <c r="C79" s="297"/>
      <c r="D79" s="297"/>
      <c r="E79" s="297"/>
      <c r="F79" s="193"/>
    </row>
    <row r="80" spans="1:6" ht="36">
      <c r="A80" s="190"/>
      <c r="B80" s="633" t="s">
        <v>402</v>
      </c>
      <c r="C80" s="297"/>
      <c r="D80" s="297"/>
      <c r="E80" s="297"/>
      <c r="F80" s="193"/>
    </row>
    <row r="81" spans="1:6" ht="48">
      <c r="A81" s="190"/>
      <c r="B81" s="627" t="s">
        <v>403</v>
      </c>
      <c r="C81" s="297"/>
      <c r="D81" s="297"/>
      <c r="E81" s="297"/>
      <c r="F81" s="193"/>
    </row>
    <row r="82" spans="1:6" ht="36.75" customHeight="1">
      <c r="A82" s="190"/>
      <c r="B82" s="154" t="s">
        <v>553</v>
      </c>
      <c r="C82" s="297"/>
      <c r="D82" s="297"/>
      <c r="E82" s="297"/>
      <c r="F82" s="193"/>
    </row>
    <row r="83" spans="1:6" ht="15" thickBot="1">
      <c r="A83" s="190"/>
      <c r="B83" s="597"/>
      <c r="C83" s="435" t="s">
        <v>63</v>
      </c>
      <c r="D83" s="456">
        <v>1</v>
      </c>
      <c r="E83" s="455"/>
      <c r="F83" s="438">
        <f>D83*E83</f>
        <v>0</v>
      </c>
    </row>
    <row r="84" spans="1:6" ht="15" thickTop="1">
      <c r="A84" s="190"/>
      <c r="B84" s="216" t="s">
        <v>136</v>
      </c>
      <c r="C84" s="298"/>
      <c r="D84" s="248"/>
      <c r="E84" s="389"/>
      <c r="F84" s="390">
        <f>SUM(F83)</f>
        <v>0</v>
      </c>
    </row>
    <row r="85" spans="1:6" ht="14.25">
      <c r="A85" s="190"/>
      <c r="B85" s="297"/>
      <c r="C85" s="297"/>
      <c r="D85" s="297"/>
      <c r="E85" s="297"/>
      <c r="F85" s="193"/>
    </row>
    <row r="86" spans="1:6" ht="14.25">
      <c r="A86" s="371" t="s">
        <v>86</v>
      </c>
      <c r="B86" s="329" t="s">
        <v>369</v>
      </c>
      <c r="C86" s="297"/>
      <c r="D86" s="297"/>
      <c r="E86" s="297"/>
      <c r="F86" s="193"/>
    </row>
    <row r="87" spans="1:6" ht="24">
      <c r="A87" s="190"/>
      <c r="B87" s="610" t="s">
        <v>360</v>
      </c>
      <c r="C87" s="297"/>
      <c r="D87" s="297"/>
      <c r="E87" s="297"/>
      <c r="F87" s="193"/>
    </row>
    <row r="88" spans="1:6" ht="24">
      <c r="A88" s="190"/>
      <c r="B88" s="610" t="s">
        <v>362</v>
      </c>
      <c r="C88" s="297"/>
      <c r="D88" s="297"/>
      <c r="E88" s="297"/>
      <c r="F88" s="193"/>
    </row>
    <row r="89" spans="1:6" ht="84">
      <c r="A89" s="190"/>
      <c r="B89" s="627" t="s">
        <v>503</v>
      </c>
      <c r="C89" s="297"/>
      <c r="D89" s="297"/>
      <c r="E89" s="297"/>
      <c r="F89" s="193"/>
    </row>
    <row r="90" spans="1:6" ht="72">
      <c r="A90" s="190"/>
      <c r="B90" s="627" t="s">
        <v>400</v>
      </c>
      <c r="C90" s="297"/>
      <c r="D90" s="297"/>
      <c r="E90" s="297"/>
      <c r="F90" s="193"/>
    </row>
    <row r="91" spans="1:6" ht="36">
      <c r="A91" s="190"/>
      <c r="B91" s="633" t="s">
        <v>402</v>
      </c>
      <c r="C91" s="297"/>
      <c r="D91" s="297"/>
      <c r="E91" s="297"/>
      <c r="F91" s="193"/>
    </row>
    <row r="92" spans="1:6" ht="48">
      <c r="A92" s="190"/>
      <c r="B92" s="627" t="s">
        <v>403</v>
      </c>
      <c r="C92" s="297"/>
      <c r="D92" s="297"/>
      <c r="E92" s="297"/>
      <c r="F92" s="193"/>
    </row>
    <row r="93" spans="1:6" ht="36.75" customHeight="1">
      <c r="A93" s="190"/>
      <c r="B93" s="154" t="s">
        <v>553</v>
      </c>
      <c r="C93" s="297"/>
      <c r="D93" s="297"/>
      <c r="E93" s="297"/>
      <c r="F93" s="193"/>
    </row>
    <row r="94" spans="1:6" ht="15" thickBot="1">
      <c r="A94" s="190"/>
      <c r="B94" s="597"/>
      <c r="C94" s="435" t="s">
        <v>63</v>
      </c>
      <c r="D94" s="456">
        <v>1</v>
      </c>
      <c r="E94" s="455"/>
      <c r="F94" s="438">
        <f>D94*E94</f>
        <v>0</v>
      </c>
    </row>
    <row r="95" spans="1:6" ht="15" thickTop="1">
      <c r="A95" s="190"/>
      <c r="B95" s="216" t="s">
        <v>136</v>
      </c>
      <c r="C95" s="298"/>
      <c r="D95" s="248"/>
      <c r="E95" s="389"/>
      <c r="F95" s="390">
        <f>SUM(F94)</f>
        <v>0</v>
      </c>
    </row>
    <row r="96" spans="1:6" ht="14.25">
      <c r="A96" s="190"/>
      <c r="B96" s="297"/>
      <c r="C96" s="297"/>
      <c r="D96" s="297"/>
      <c r="E96" s="297"/>
      <c r="F96" s="193"/>
    </row>
    <row r="97" spans="1:6" ht="14.25">
      <c r="A97" s="371" t="s">
        <v>87</v>
      </c>
      <c r="B97" s="329" t="s">
        <v>370</v>
      </c>
      <c r="C97" s="297"/>
      <c r="D97" s="297"/>
      <c r="E97" s="297"/>
      <c r="F97" s="193"/>
    </row>
    <row r="98" spans="1:6" ht="24">
      <c r="A98" s="190"/>
      <c r="B98" s="611" t="s">
        <v>363</v>
      </c>
      <c r="C98" s="297"/>
      <c r="D98" s="297"/>
      <c r="E98" s="297"/>
      <c r="F98" s="193"/>
    </row>
    <row r="99" spans="1:6" ht="24">
      <c r="A99" s="190"/>
      <c r="B99" s="611" t="s">
        <v>364</v>
      </c>
      <c r="C99" s="297"/>
      <c r="D99" s="297"/>
      <c r="E99" s="297"/>
      <c r="F99" s="193"/>
    </row>
    <row r="100" spans="1:6" ht="48">
      <c r="A100" s="190"/>
      <c r="B100" s="627" t="s">
        <v>504</v>
      </c>
      <c r="C100" s="297"/>
      <c r="D100" s="297"/>
      <c r="E100" s="297"/>
      <c r="F100" s="193"/>
    </row>
    <row r="101" spans="1:6" ht="60">
      <c r="A101" s="190"/>
      <c r="B101" s="627" t="s">
        <v>401</v>
      </c>
      <c r="C101" s="297"/>
      <c r="D101" s="297"/>
      <c r="E101" s="297"/>
      <c r="F101" s="193"/>
    </row>
    <row r="102" spans="1:6" ht="72">
      <c r="A102" s="190"/>
      <c r="B102" s="627" t="s">
        <v>365</v>
      </c>
      <c r="C102" s="297"/>
      <c r="D102" s="297"/>
      <c r="E102" s="297"/>
      <c r="F102" s="193"/>
    </row>
    <row r="103" spans="1:6" ht="36">
      <c r="A103" s="190"/>
      <c r="B103" s="633" t="s">
        <v>402</v>
      </c>
      <c r="C103" s="297"/>
      <c r="D103" s="297"/>
      <c r="E103" s="297"/>
      <c r="F103" s="193"/>
    </row>
    <row r="104" spans="1:6" ht="48">
      <c r="A104" s="190"/>
      <c r="B104" s="627" t="s">
        <v>403</v>
      </c>
      <c r="C104" s="297"/>
      <c r="D104" s="297"/>
      <c r="E104" s="297"/>
      <c r="F104" s="193"/>
    </row>
    <row r="105" spans="1:6" ht="36.75" customHeight="1">
      <c r="A105" s="190"/>
      <c r="B105" s="154" t="s">
        <v>553</v>
      </c>
      <c r="C105" s="297"/>
      <c r="D105" s="297"/>
      <c r="E105" s="297"/>
      <c r="F105" s="193"/>
    </row>
    <row r="106" spans="1:6" ht="15" thickBot="1">
      <c r="A106" s="190"/>
      <c r="B106" s="597"/>
      <c r="C106" s="435" t="s">
        <v>63</v>
      </c>
      <c r="D106" s="456">
        <v>16</v>
      </c>
      <c r="E106" s="455"/>
      <c r="F106" s="438">
        <f>D106*E106</f>
        <v>0</v>
      </c>
    </row>
    <row r="107" spans="1:6" ht="15" thickTop="1">
      <c r="A107" s="190"/>
      <c r="B107" s="216" t="s">
        <v>136</v>
      </c>
      <c r="C107" s="298"/>
      <c r="D107" s="248"/>
      <c r="E107" s="389"/>
      <c r="F107" s="390">
        <f>SUM(F106)</f>
        <v>0</v>
      </c>
    </row>
    <row r="108" spans="1:6" ht="14.25">
      <c r="A108" s="190"/>
      <c r="B108" s="297"/>
      <c r="C108" s="297"/>
      <c r="D108" s="297"/>
      <c r="E108" s="297"/>
      <c r="F108" s="193"/>
    </row>
    <row r="109" spans="1:6" ht="14.25">
      <c r="A109" s="371" t="s">
        <v>367</v>
      </c>
      <c r="B109" s="329" t="s">
        <v>371</v>
      </c>
      <c r="C109" s="297"/>
      <c r="D109" s="297"/>
      <c r="E109" s="297"/>
      <c r="F109" s="193"/>
    </row>
    <row r="110" spans="1:6" ht="24">
      <c r="A110" s="190"/>
      <c r="B110" s="612" t="s">
        <v>363</v>
      </c>
      <c r="C110" s="297"/>
      <c r="D110" s="297"/>
      <c r="E110" s="297"/>
      <c r="F110" s="193"/>
    </row>
    <row r="111" spans="1:6" ht="24">
      <c r="A111" s="190"/>
      <c r="B111" s="612" t="s">
        <v>366</v>
      </c>
      <c r="C111" s="297"/>
      <c r="D111" s="297"/>
      <c r="E111" s="297"/>
      <c r="F111" s="193"/>
    </row>
    <row r="112" spans="1:6" ht="48">
      <c r="A112" s="190"/>
      <c r="B112" s="627" t="s">
        <v>504</v>
      </c>
      <c r="C112" s="297"/>
      <c r="D112" s="297"/>
      <c r="E112" s="297"/>
      <c r="F112" s="193"/>
    </row>
    <row r="113" spans="1:6" ht="60">
      <c r="A113" s="190"/>
      <c r="B113" s="627" t="s">
        <v>401</v>
      </c>
      <c r="C113" s="297"/>
      <c r="D113" s="297"/>
      <c r="E113" s="297"/>
      <c r="F113" s="193"/>
    </row>
    <row r="114" spans="1:6" ht="72">
      <c r="A114" s="190"/>
      <c r="B114" s="627" t="s">
        <v>365</v>
      </c>
      <c r="C114" s="297"/>
      <c r="D114" s="297"/>
      <c r="E114" s="297"/>
      <c r="F114" s="193"/>
    </row>
    <row r="115" spans="1:6" ht="36">
      <c r="A115" s="190"/>
      <c r="B115" s="633" t="s">
        <v>402</v>
      </c>
      <c r="C115" s="297"/>
      <c r="D115" s="297"/>
      <c r="E115" s="297"/>
      <c r="F115" s="193"/>
    </row>
    <row r="116" spans="1:6" ht="48">
      <c r="A116" s="190"/>
      <c r="B116" s="627" t="s">
        <v>403</v>
      </c>
      <c r="C116" s="297"/>
      <c r="D116" s="297"/>
      <c r="E116" s="297"/>
      <c r="F116" s="193"/>
    </row>
    <row r="117" spans="1:6" ht="38.25" customHeight="1">
      <c r="A117" s="190"/>
      <c r="B117" s="154" t="s">
        <v>553</v>
      </c>
      <c r="C117" s="297"/>
      <c r="D117" s="297"/>
      <c r="E117" s="297"/>
      <c r="F117" s="193"/>
    </row>
    <row r="118" spans="1:6" ht="15" thickBot="1">
      <c r="A118" s="190"/>
      <c r="B118" s="597"/>
      <c r="C118" s="435" t="s">
        <v>63</v>
      </c>
      <c r="D118" s="456">
        <v>16</v>
      </c>
      <c r="E118" s="455"/>
      <c r="F118" s="438">
        <f>D118*E118</f>
        <v>0</v>
      </c>
    </row>
    <row r="119" spans="1:6" ht="15" thickTop="1">
      <c r="A119" s="190"/>
      <c r="B119" s="216" t="s">
        <v>136</v>
      </c>
      <c r="C119" s="298"/>
      <c r="D119" s="248"/>
      <c r="E119" s="389"/>
      <c r="F119" s="390">
        <f>SUM(F118)</f>
        <v>0</v>
      </c>
    </row>
    <row r="120" spans="1:6" ht="14.25">
      <c r="A120" s="190"/>
      <c r="B120" s="297"/>
      <c r="C120" s="297"/>
      <c r="D120" s="297"/>
      <c r="E120" s="297"/>
      <c r="F120" s="193"/>
    </row>
    <row r="121" spans="1:6" ht="14.25">
      <c r="A121" s="371" t="s">
        <v>101</v>
      </c>
      <c r="B121" s="329" t="s">
        <v>374</v>
      </c>
      <c r="C121" s="297"/>
      <c r="D121" s="297"/>
      <c r="E121" s="297"/>
      <c r="F121" s="193"/>
    </row>
    <row r="122" spans="1:6" ht="24">
      <c r="A122" s="190"/>
      <c r="B122" s="613" t="s">
        <v>372</v>
      </c>
      <c r="C122" s="297"/>
      <c r="D122" s="297"/>
      <c r="E122" s="297"/>
      <c r="F122" s="193"/>
    </row>
    <row r="123" spans="1:6" ht="24">
      <c r="A123" s="190"/>
      <c r="B123" s="613" t="s">
        <v>373</v>
      </c>
      <c r="C123" s="297"/>
      <c r="D123" s="297"/>
      <c r="E123" s="297"/>
      <c r="F123" s="193"/>
    </row>
    <row r="124" spans="1:6" ht="48">
      <c r="A124" s="190"/>
      <c r="B124" s="627" t="s">
        <v>501</v>
      </c>
      <c r="C124" s="297"/>
      <c r="D124" s="297"/>
      <c r="E124" s="297"/>
      <c r="F124" s="193"/>
    </row>
    <row r="125" spans="1:6" ht="48">
      <c r="A125" s="190"/>
      <c r="B125" s="627" t="s">
        <v>491</v>
      </c>
      <c r="C125" s="297"/>
      <c r="D125" s="297"/>
      <c r="E125" s="297"/>
      <c r="F125" s="193"/>
    </row>
    <row r="126" spans="1:6" ht="36">
      <c r="A126" s="190"/>
      <c r="B126" s="633" t="s">
        <v>402</v>
      </c>
      <c r="C126" s="297"/>
      <c r="D126" s="297"/>
      <c r="E126" s="297"/>
      <c r="F126" s="193"/>
    </row>
    <row r="127" spans="1:6" ht="48">
      <c r="A127" s="190"/>
      <c r="B127" s="627" t="s">
        <v>403</v>
      </c>
      <c r="C127" s="297"/>
      <c r="D127" s="297"/>
      <c r="E127" s="297"/>
      <c r="F127" s="193"/>
    </row>
    <row r="128" spans="1:6" ht="39.75" customHeight="1">
      <c r="A128" s="190"/>
      <c r="B128" s="154" t="s">
        <v>553</v>
      </c>
      <c r="C128" s="297"/>
      <c r="D128" s="297"/>
      <c r="E128" s="297"/>
      <c r="F128" s="193"/>
    </row>
    <row r="129" spans="1:6" ht="15" thickBot="1">
      <c r="A129" s="190"/>
      <c r="B129" s="597"/>
      <c r="C129" s="435" t="s">
        <v>63</v>
      </c>
      <c r="D129" s="456">
        <v>1</v>
      </c>
      <c r="E129" s="455"/>
      <c r="F129" s="438">
        <f>D129*E129</f>
        <v>0</v>
      </c>
    </row>
    <row r="130" spans="1:6" ht="15" thickTop="1">
      <c r="A130" s="190"/>
      <c r="B130" s="216" t="s">
        <v>136</v>
      </c>
      <c r="C130" s="298"/>
      <c r="D130" s="248"/>
      <c r="E130" s="389"/>
      <c r="F130" s="390">
        <f>SUM(F129)</f>
        <v>0</v>
      </c>
    </row>
    <row r="131" spans="1:6" ht="14.25">
      <c r="A131" s="190"/>
      <c r="B131" s="297"/>
      <c r="C131" s="297"/>
      <c r="D131" s="297"/>
      <c r="E131" s="297"/>
      <c r="F131" s="193"/>
    </row>
    <row r="132" spans="1:6" ht="14.25">
      <c r="A132" s="371" t="s">
        <v>107</v>
      </c>
      <c r="B132" s="329" t="s">
        <v>374</v>
      </c>
      <c r="C132" s="297"/>
      <c r="D132" s="297"/>
      <c r="E132" s="297"/>
      <c r="F132" s="193"/>
    </row>
    <row r="133" spans="1:6" ht="24">
      <c r="A133" s="190"/>
      <c r="B133" s="614" t="s">
        <v>372</v>
      </c>
      <c r="C133" s="297"/>
      <c r="D133" s="297"/>
      <c r="E133" s="297"/>
      <c r="F133" s="193"/>
    </row>
    <row r="134" spans="1:6" ht="24">
      <c r="A134" s="190"/>
      <c r="B134" s="614" t="s">
        <v>375</v>
      </c>
      <c r="C134" s="297"/>
      <c r="D134" s="297"/>
      <c r="E134" s="297"/>
      <c r="F134" s="193"/>
    </row>
    <row r="135" spans="1:6" ht="48">
      <c r="A135" s="190"/>
      <c r="B135" s="627" t="s">
        <v>502</v>
      </c>
      <c r="C135" s="297"/>
      <c r="D135" s="297"/>
      <c r="E135" s="297"/>
      <c r="F135" s="193"/>
    </row>
    <row r="136" spans="1:6" ht="48">
      <c r="A136" s="190"/>
      <c r="B136" s="627" t="s">
        <v>491</v>
      </c>
      <c r="C136" s="297"/>
      <c r="D136" s="297"/>
      <c r="E136" s="297"/>
      <c r="F136" s="193"/>
    </row>
    <row r="137" spans="1:6" ht="36">
      <c r="A137" s="190"/>
      <c r="B137" s="633" t="s">
        <v>402</v>
      </c>
      <c r="C137" s="297"/>
      <c r="D137" s="297"/>
      <c r="E137" s="297"/>
      <c r="F137" s="193"/>
    </row>
    <row r="138" spans="1:6" ht="48">
      <c r="A138" s="190"/>
      <c r="B138" s="627" t="s">
        <v>403</v>
      </c>
      <c r="C138" s="297"/>
      <c r="D138" s="297"/>
      <c r="E138" s="297"/>
      <c r="F138" s="193"/>
    </row>
    <row r="139" spans="1:6" ht="34.5" customHeight="1">
      <c r="A139" s="190"/>
      <c r="B139" s="154" t="s">
        <v>553</v>
      </c>
      <c r="C139" s="297"/>
      <c r="D139" s="297"/>
      <c r="E139" s="297"/>
      <c r="F139" s="193"/>
    </row>
    <row r="140" spans="1:6" ht="15" thickBot="1">
      <c r="A140" s="190"/>
      <c r="B140" s="597"/>
      <c r="C140" s="435" t="s">
        <v>63</v>
      </c>
      <c r="D140" s="456">
        <v>1</v>
      </c>
      <c r="E140" s="455"/>
      <c r="F140" s="438">
        <f>D140*E140</f>
        <v>0</v>
      </c>
    </row>
    <row r="141" spans="1:6" ht="15" thickTop="1">
      <c r="A141" s="190"/>
      <c r="B141" s="216" t="s">
        <v>136</v>
      </c>
      <c r="C141" s="298"/>
      <c r="D141" s="248"/>
      <c r="E141" s="389"/>
      <c r="F141" s="390">
        <f>SUM(F140)</f>
        <v>0</v>
      </c>
    </row>
    <row r="142" spans="1:6" ht="14.25">
      <c r="A142" s="190"/>
      <c r="B142" s="297"/>
      <c r="C142" s="297"/>
      <c r="D142" s="297"/>
      <c r="E142" s="297"/>
      <c r="F142" s="193"/>
    </row>
    <row r="143" spans="1:6" ht="14.25">
      <c r="A143" s="371" t="s">
        <v>108</v>
      </c>
      <c r="B143" s="329" t="s">
        <v>374</v>
      </c>
      <c r="C143" s="297"/>
      <c r="D143" s="297"/>
      <c r="E143" s="297"/>
      <c r="F143" s="193"/>
    </row>
    <row r="144" spans="1:6" ht="24">
      <c r="A144" s="190"/>
      <c r="B144" s="615" t="s">
        <v>376</v>
      </c>
      <c r="C144" s="297"/>
      <c r="D144" s="297"/>
      <c r="E144" s="297"/>
      <c r="F144" s="193"/>
    </row>
    <row r="145" spans="1:6" ht="24">
      <c r="A145" s="190"/>
      <c r="B145" s="615" t="s">
        <v>377</v>
      </c>
      <c r="C145" s="297"/>
      <c r="D145" s="297"/>
      <c r="E145" s="297"/>
      <c r="F145" s="193"/>
    </row>
    <row r="146" spans="1:6" ht="48">
      <c r="A146" s="190"/>
      <c r="B146" s="627" t="s">
        <v>504</v>
      </c>
      <c r="C146" s="297"/>
      <c r="D146" s="297"/>
      <c r="E146" s="297"/>
      <c r="F146" s="193"/>
    </row>
    <row r="147" spans="1:6" ht="48">
      <c r="A147" s="190"/>
      <c r="B147" s="627" t="s">
        <v>491</v>
      </c>
      <c r="C147" s="297"/>
      <c r="D147" s="297"/>
      <c r="E147" s="297"/>
      <c r="F147" s="193"/>
    </row>
    <row r="148" spans="1:6" ht="36">
      <c r="A148" s="190"/>
      <c r="B148" s="633" t="s">
        <v>402</v>
      </c>
      <c r="C148" s="297"/>
      <c r="D148" s="297"/>
      <c r="E148" s="297"/>
      <c r="F148" s="193"/>
    </row>
    <row r="149" spans="1:6" ht="48">
      <c r="A149" s="190"/>
      <c r="B149" s="627" t="s">
        <v>403</v>
      </c>
      <c r="C149" s="297"/>
      <c r="D149" s="297"/>
      <c r="E149" s="297"/>
      <c r="F149" s="193"/>
    </row>
    <row r="150" spans="1:6" ht="37.5" customHeight="1">
      <c r="A150" s="190"/>
      <c r="B150" s="154" t="s">
        <v>553</v>
      </c>
      <c r="C150" s="297"/>
      <c r="D150" s="297"/>
      <c r="E150" s="297"/>
      <c r="F150" s="193"/>
    </row>
    <row r="151" spans="1:6" ht="15" thickBot="1">
      <c r="A151" s="190"/>
      <c r="B151" s="597"/>
      <c r="C151" s="435" t="s">
        <v>63</v>
      </c>
      <c r="D151" s="456">
        <v>1</v>
      </c>
      <c r="E151" s="455"/>
      <c r="F151" s="438">
        <f>D151*E151</f>
        <v>0</v>
      </c>
    </row>
    <row r="152" spans="1:6" ht="15" thickTop="1">
      <c r="A152" s="190"/>
      <c r="B152" s="216" t="s">
        <v>136</v>
      </c>
      <c r="C152" s="298"/>
      <c r="D152" s="248"/>
      <c r="E152" s="389"/>
      <c r="F152" s="390">
        <f>SUM(F151)</f>
        <v>0</v>
      </c>
    </row>
    <row r="153" spans="1:6" ht="14.25">
      <c r="A153" s="190"/>
      <c r="B153" s="297"/>
      <c r="C153" s="297"/>
      <c r="D153" s="297"/>
      <c r="E153" s="297"/>
      <c r="F153" s="193"/>
    </row>
    <row r="154" spans="1:6" ht="14.25">
      <c r="A154" s="371" t="s">
        <v>122</v>
      </c>
      <c r="B154" s="329" t="s">
        <v>374</v>
      </c>
      <c r="C154" s="297"/>
      <c r="D154" s="297"/>
      <c r="E154" s="297"/>
      <c r="F154" s="193"/>
    </row>
    <row r="155" spans="1:6" ht="24">
      <c r="A155" s="190"/>
      <c r="B155" s="616" t="s">
        <v>376</v>
      </c>
      <c r="C155" s="297"/>
      <c r="D155" s="297"/>
      <c r="E155" s="297"/>
      <c r="F155" s="193"/>
    </row>
    <row r="156" spans="1:6" ht="24">
      <c r="A156" s="190"/>
      <c r="B156" s="616" t="s">
        <v>378</v>
      </c>
      <c r="C156" s="297"/>
      <c r="D156" s="297"/>
      <c r="E156" s="297"/>
      <c r="F156" s="193"/>
    </row>
    <row r="157" spans="1:6" ht="48">
      <c r="A157" s="190"/>
      <c r="B157" s="627" t="s">
        <v>501</v>
      </c>
      <c r="C157" s="297"/>
      <c r="D157" s="297"/>
      <c r="E157" s="297"/>
      <c r="F157" s="193"/>
    </row>
    <row r="158" spans="1:6" ht="48">
      <c r="A158" s="190"/>
      <c r="B158" s="627" t="s">
        <v>491</v>
      </c>
      <c r="C158" s="297"/>
      <c r="D158" s="297"/>
      <c r="E158" s="297"/>
      <c r="F158" s="193"/>
    </row>
    <row r="159" spans="1:6" ht="36">
      <c r="A159" s="190"/>
      <c r="B159" s="633" t="s">
        <v>402</v>
      </c>
      <c r="C159" s="297"/>
      <c r="D159" s="297"/>
      <c r="E159" s="297"/>
      <c r="F159" s="193"/>
    </row>
    <row r="160" spans="1:6" ht="48">
      <c r="A160" s="190"/>
      <c r="B160" s="627" t="s">
        <v>403</v>
      </c>
      <c r="C160" s="297"/>
      <c r="D160" s="297"/>
      <c r="E160" s="297"/>
      <c r="F160" s="193"/>
    </row>
    <row r="161" spans="1:6" ht="37.5" customHeight="1">
      <c r="A161" s="190"/>
      <c r="B161" s="154" t="s">
        <v>553</v>
      </c>
      <c r="C161" s="297"/>
      <c r="D161" s="297"/>
      <c r="E161" s="297"/>
      <c r="F161" s="193"/>
    </row>
    <row r="162" spans="1:6" ht="15" thickBot="1">
      <c r="A162" s="190"/>
      <c r="B162" s="597"/>
      <c r="C162" s="435" t="s">
        <v>63</v>
      </c>
      <c r="D162" s="456">
        <v>1</v>
      </c>
      <c r="E162" s="455"/>
      <c r="F162" s="438">
        <f>D162*E162</f>
        <v>0</v>
      </c>
    </row>
    <row r="163" spans="1:6" ht="15" thickTop="1">
      <c r="A163" s="190"/>
      <c r="B163" s="216" t="s">
        <v>136</v>
      </c>
      <c r="C163" s="298"/>
      <c r="D163" s="248"/>
      <c r="E163" s="389"/>
      <c r="F163" s="390">
        <f>SUM(F162)</f>
        <v>0</v>
      </c>
    </row>
    <row r="164" spans="1:6" ht="14.25">
      <c r="A164" s="190"/>
      <c r="B164" s="297"/>
      <c r="C164" s="297"/>
      <c r="D164" s="297"/>
      <c r="E164" s="297"/>
      <c r="F164" s="193"/>
    </row>
    <row r="165" spans="1:6" ht="14.25">
      <c r="A165" s="371" t="s">
        <v>123</v>
      </c>
      <c r="B165" s="329" t="s">
        <v>381</v>
      </c>
      <c r="C165" s="297"/>
      <c r="D165" s="297"/>
      <c r="E165" s="297"/>
      <c r="F165" s="193"/>
    </row>
    <row r="166" spans="1:6" ht="36">
      <c r="A166" s="190"/>
      <c r="B166" s="617" t="s">
        <v>379</v>
      </c>
      <c r="C166" s="297"/>
      <c r="D166" s="297"/>
      <c r="E166" s="297"/>
      <c r="F166" s="193"/>
    </row>
    <row r="167" spans="1:6" ht="24">
      <c r="A167" s="190"/>
      <c r="B167" s="617" t="s">
        <v>380</v>
      </c>
      <c r="C167" s="297"/>
      <c r="D167" s="297"/>
      <c r="E167" s="297"/>
      <c r="F167" s="193"/>
    </row>
    <row r="168" spans="1:6" ht="48">
      <c r="A168" s="190"/>
      <c r="B168" s="627" t="s">
        <v>501</v>
      </c>
      <c r="C168" s="297"/>
      <c r="D168" s="297"/>
      <c r="E168" s="297"/>
      <c r="F168" s="193"/>
    </row>
    <row r="169" spans="1:6" ht="52.5" customHeight="1">
      <c r="A169" s="190"/>
      <c r="B169" s="627" t="s">
        <v>492</v>
      </c>
      <c r="C169" s="297"/>
      <c r="D169" s="297"/>
      <c r="E169" s="297"/>
      <c r="F169" s="193"/>
    </row>
    <row r="170" spans="1:6" ht="36">
      <c r="A170" s="190"/>
      <c r="B170" s="633" t="s">
        <v>402</v>
      </c>
      <c r="C170" s="297"/>
      <c r="D170" s="297"/>
      <c r="E170" s="297"/>
      <c r="F170" s="193"/>
    </row>
    <row r="171" spans="1:6" ht="48">
      <c r="A171" s="190"/>
      <c r="B171" s="627" t="s">
        <v>403</v>
      </c>
      <c r="C171" s="297"/>
      <c r="D171" s="297"/>
      <c r="E171" s="297"/>
      <c r="F171" s="193"/>
    </row>
    <row r="172" spans="1:6" ht="36" customHeight="1">
      <c r="A172" s="190"/>
      <c r="B172" s="154" t="s">
        <v>553</v>
      </c>
      <c r="C172" s="297"/>
      <c r="D172" s="297"/>
      <c r="E172" s="297"/>
      <c r="F172" s="193"/>
    </row>
    <row r="173" spans="1:6" ht="15" thickBot="1">
      <c r="A173" s="190"/>
      <c r="B173" s="597"/>
      <c r="C173" s="435" t="s">
        <v>63</v>
      </c>
      <c r="D173" s="456">
        <v>1</v>
      </c>
      <c r="E173" s="455"/>
      <c r="F173" s="438">
        <f>D173*E173</f>
        <v>0</v>
      </c>
    </row>
    <row r="174" spans="1:6" ht="15" thickTop="1">
      <c r="A174" s="190"/>
      <c r="B174" s="216" t="s">
        <v>136</v>
      </c>
      <c r="C174" s="298"/>
      <c r="D174" s="248"/>
      <c r="E174" s="389"/>
      <c r="F174" s="390">
        <f>SUM(F173)</f>
        <v>0</v>
      </c>
    </row>
    <row r="175" spans="1:6" ht="14.25">
      <c r="A175" s="190"/>
      <c r="B175" s="216"/>
      <c r="C175" s="298"/>
      <c r="D175" s="248"/>
      <c r="E175" s="389"/>
      <c r="F175" s="390"/>
    </row>
    <row r="176" spans="1:6" ht="14.25">
      <c r="A176" s="371" t="s">
        <v>124</v>
      </c>
      <c r="B176" s="329" t="s">
        <v>443</v>
      </c>
      <c r="C176" s="298"/>
      <c r="D176" s="248"/>
      <c r="E176" s="389"/>
      <c r="F176" s="390"/>
    </row>
    <row r="177" spans="1:6" ht="36">
      <c r="A177" s="190"/>
      <c r="B177" s="627" t="s">
        <v>442</v>
      </c>
      <c r="C177" s="298"/>
      <c r="D177" s="248"/>
      <c r="E177" s="389"/>
      <c r="F177" s="390"/>
    </row>
    <row r="178" spans="1:6" ht="60">
      <c r="A178" s="190"/>
      <c r="B178" s="627" t="s">
        <v>446</v>
      </c>
      <c r="C178" s="298"/>
      <c r="D178" s="248"/>
      <c r="E178" s="389"/>
      <c r="F178" s="390"/>
    </row>
    <row r="179" spans="1:6" ht="14.25">
      <c r="A179" s="190"/>
      <c r="B179" s="627" t="s">
        <v>470</v>
      </c>
      <c r="C179" s="298"/>
      <c r="D179" s="248"/>
      <c r="E179" s="389"/>
      <c r="F179" s="390"/>
    </row>
    <row r="180" spans="1:6" ht="35.25" customHeight="1">
      <c r="A180" s="190"/>
      <c r="B180" s="154" t="s">
        <v>553</v>
      </c>
      <c r="C180" s="298"/>
      <c r="D180" s="248"/>
      <c r="E180" s="389"/>
      <c r="F180" s="390"/>
    </row>
    <row r="181" spans="1:6" ht="15" thickBot="1">
      <c r="A181" s="190"/>
      <c r="B181" s="597"/>
      <c r="C181" s="435" t="s">
        <v>120</v>
      </c>
      <c r="D181" s="456">
        <v>650</v>
      </c>
      <c r="E181" s="455"/>
      <c r="F181" s="438">
        <f>D181*E181</f>
        <v>0</v>
      </c>
    </row>
    <row r="182" spans="1:6" ht="15" thickTop="1">
      <c r="A182" s="190"/>
      <c r="B182" s="216" t="s">
        <v>136</v>
      </c>
      <c r="C182" s="298"/>
      <c r="D182" s="248"/>
      <c r="E182" s="389"/>
      <c r="F182" s="390">
        <f>SUM(F181)</f>
        <v>0</v>
      </c>
    </row>
    <row r="183" spans="1:6" ht="14.25">
      <c r="A183" s="190"/>
      <c r="B183" s="216"/>
      <c r="C183" s="298"/>
      <c r="D183" s="248"/>
      <c r="E183" s="389"/>
      <c r="F183" s="390"/>
    </row>
    <row r="184" spans="1:6" ht="14.25">
      <c r="A184" s="371" t="s">
        <v>471</v>
      </c>
      <c r="B184" s="329" t="s">
        <v>472</v>
      </c>
      <c r="C184" s="298"/>
      <c r="D184" s="248"/>
      <c r="E184" s="389"/>
      <c r="F184" s="390"/>
    </row>
    <row r="185" spans="1:6" ht="36">
      <c r="A185" s="190"/>
      <c r="B185" s="627" t="s">
        <v>473</v>
      </c>
      <c r="C185" s="298"/>
      <c r="D185" s="248"/>
      <c r="E185" s="389"/>
      <c r="F185" s="390"/>
    </row>
    <row r="186" spans="1:6" ht="48">
      <c r="A186" s="190"/>
      <c r="B186" s="627" t="s">
        <v>474</v>
      </c>
      <c r="C186" s="298"/>
      <c r="D186" s="248"/>
      <c r="E186" s="389"/>
      <c r="F186" s="390"/>
    </row>
    <row r="187" spans="1:6" ht="14.25">
      <c r="A187" s="190"/>
      <c r="B187" s="627" t="s">
        <v>470</v>
      </c>
      <c r="C187" s="298"/>
      <c r="D187" s="248"/>
      <c r="E187" s="389"/>
      <c r="F187" s="390"/>
    </row>
    <row r="188" spans="1:6" ht="35.25" customHeight="1">
      <c r="A188" s="190"/>
      <c r="B188" s="154" t="s">
        <v>553</v>
      </c>
      <c r="C188" s="298"/>
      <c r="D188" s="248"/>
      <c r="E188" s="389"/>
      <c r="F188" s="390"/>
    </row>
    <row r="189" spans="1:6" ht="15" thickBot="1">
      <c r="A189" s="190"/>
      <c r="B189" s="597"/>
      <c r="C189" s="435" t="s">
        <v>120</v>
      </c>
      <c r="D189" s="456">
        <v>135</v>
      </c>
      <c r="E189" s="455"/>
      <c r="F189" s="438">
        <f>D189*E189</f>
        <v>0</v>
      </c>
    </row>
    <row r="190" spans="1:6" ht="15" thickTop="1">
      <c r="A190" s="190"/>
      <c r="B190" s="216" t="s">
        <v>136</v>
      </c>
      <c r="C190" s="298"/>
      <c r="D190" s="248"/>
      <c r="E190" s="389"/>
      <c r="F190" s="390">
        <f>SUM(F189)</f>
        <v>0</v>
      </c>
    </row>
    <row r="191" spans="1:6" ht="14.25">
      <c r="A191" s="190"/>
      <c r="B191" s="216"/>
      <c r="C191" s="298"/>
      <c r="D191" s="248"/>
      <c r="E191" s="389"/>
      <c r="F191" s="390"/>
    </row>
    <row r="192" spans="1:6" ht="14.25">
      <c r="A192" s="371" t="s">
        <v>199</v>
      </c>
      <c r="B192" s="329" t="s">
        <v>444</v>
      </c>
      <c r="C192" s="298"/>
      <c r="D192" s="248"/>
      <c r="E192" s="389"/>
      <c r="F192" s="390"/>
    </row>
    <row r="193" spans="1:6" ht="30" customHeight="1">
      <c r="A193" s="190"/>
      <c r="B193" s="627" t="s">
        <v>445</v>
      </c>
      <c r="C193" s="298"/>
      <c r="D193" s="248"/>
      <c r="E193" s="389"/>
      <c r="F193" s="390"/>
    </row>
    <row r="194" spans="1:6" ht="48">
      <c r="A194" s="190"/>
      <c r="B194" s="627" t="s">
        <v>447</v>
      </c>
      <c r="C194" s="298"/>
      <c r="D194" s="248"/>
      <c r="E194" s="389"/>
      <c r="F194" s="390"/>
    </row>
    <row r="195" spans="1:6" ht="14.25">
      <c r="A195" s="190"/>
      <c r="B195" s="627" t="s">
        <v>448</v>
      </c>
      <c r="C195" s="298"/>
      <c r="D195" s="248"/>
      <c r="E195" s="389"/>
      <c r="F195" s="390"/>
    </row>
    <row r="196" spans="1:6" ht="36" customHeight="1">
      <c r="A196" s="190"/>
      <c r="B196" s="154" t="s">
        <v>553</v>
      </c>
      <c r="C196" s="298"/>
      <c r="D196" s="248"/>
      <c r="E196" s="389"/>
      <c r="F196" s="390"/>
    </row>
    <row r="197" spans="1:6" ht="15" thickBot="1">
      <c r="A197" s="190"/>
      <c r="B197" s="597"/>
      <c r="C197" s="435" t="s">
        <v>63</v>
      </c>
      <c r="D197" s="456">
        <v>256</v>
      </c>
      <c r="E197" s="455"/>
      <c r="F197" s="438">
        <f>D197*E197</f>
        <v>0</v>
      </c>
    </row>
    <row r="198" spans="1:6" ht="15" thickTop="1">
      <c r="A198" s="190"/>
      <c r="B198" s="216" t="s">
        <v>136</v>
      </c>
      <c r="C198" s="298"/>
      <c r="D198" s="248"/>
      <c r="E198" s="389"/>
      <c r="F198" s="390">
        <f>SUM(F197)</f>
        <v>0</v>
      </c>
    </row>
    <row r="199" spans="1:6" ht="14.25">
      <c r="A199" s="190"/>
      <c r="B199" s="297"/>
      <c r="C199" s="297"/>
      <c r="D199" s="297"/>
      <c r="E199" s="297"/>
      <c r="F199" s="193"/>
    </row>
    <row r="200" spans="1:6" ht="14.25">
      <c r="A200" s="371" t="s">
        <v>200</v>
      </c>
      <c r="B200" s="329" t="s">
        <v>384</v>
      </c>
      <c r="C200" s="297"/>
      <c r="D200" s="297"/>
      <c r="E200" s="297"/>
      <c r="F200" s="193"/>
    </row>
    <row r="201" spans="1:6" ht="24">
      <c r="A201" s="190"/>
      <c r="B201" s="618" t="s">
        <v>382</v>
      </c>
      <c r="C201" s="297"/>
      <c r="D201" s="297"/>
      <c r="E201" s="297"/>
      <c r="F201" s="193"/>
    </row>
    <row r="202" spans="1:6" ht="24">
      <c r="A202" s="190"/>
      <c r="B202" s="618" t="s">
        <v>383</v>
      </c>
      <c r="C202" s="297"/>
      <c r="D202" s="297"/>
      <c r="E202" s="297"/>
      <c r="F202" s="193"/>
    </row>
    <row r="203" spans="1:6" ht="48">
      <c r="A203" s="190"/>
      <c r="B203" s="618" t="s">
        <v>502</v>
      </c>
      <c r="C203" s="297"/>
      <c r="D203" s="297"/>
      <c r="E203" s="297"/>
      <c r="F203" s="193"/>
    </row>
    <row r="204" spans="1:6" ht="66" customHeight="1">
      <c r="A204" s="190"/>
      <c r="B204" s="627" t="s">
        <v>487</v>
      </c>
      <c r="C204" s="297"/>
      <c r="D204" s="297"/>
      <c r="E204" s="297"/>
      <c r="F204" s="193"/>
    </row>
    <row r="205" spans="1:6" ht="36">
      <c r="A205" s="190"/>
      <c r="B205" s="633" t="s">
        <v>402</v>
      </c>
      <c r="C205" s="297"/>
      <c r="D205" s="297"/>
      <c r="E205" s="297"/>
      <c r="F205" s="193"/>
    </row>
    <row r="206" spans="1:6" ht="48">
      <c r="A206" s="190"/>
      <c r="B206" s="627" t="s">
        <v>403</v>
      </c>
      <c r="C206" s="297"/>
      <c r="D206" s="297"/>
      <c r="E206" s="297"/>
      <c r="F206" s="193"/>
    </row>
    <row r="207" spans="1:6" ht="36" customHeight="1">
      <c r="A207" s="190"/>
      <c r="B207" s="154" t="s">
        <v>553</v>
      </c>
      <c r="C207" s="297"/>
      <c r="D207" s="297"/>
      <c r="E207" s="297"/>
      <c r="F207" s="193"/>
    </row>
    <row r="208" spans="1:6" ht="15" thickBot="1">
      <c r="A208" s="190"/>
      <c r="B208" s="597"/>
      <c r="C208" s="435" t="s">
        <v>63</v>
      </c>
      <c r="D208" s="456">
        <v>1</v>
      </c>
      <c r="E208" s="455"/>
      <c r="F208" s="438">
        <f>D208*E208</f>
        <v>0</v>
      </c>
    </row>
    <row r="209" spans="1:6" ht="15" thickTop="1">
      <c r="A209" s="190"/>
      <c r="B209" s="216" t="s">
        <v>136</v>
      </c>
      <c r="C209" s="298"/>
      <c r="D209" s="248"/>
      <c r="E209" s="389"/>
      <c r="F209" s="390">
        <f>SUM(F208)</f>
        <v>0</v>
      </c>
    </row>
    <row r="210" spans="1:6" ht="14.25">
      <c r="A210" s="190"/>
      <c r="B210" s="297"/>
      <c r="C210" s="297"/>
      <c r="D210" s="297"/>
      <c r="E210" s="297"/>
      <c r="F210" s="193"/>
    </row>
    <row r="211" spans="1:6" ht="14.25">
      <c r="A211" s="371" t="s">
        <v>203</v>
      </c>
      <c r="B211" s="329" t="s">
        <v>384</v>
      </c>
      <c r="C211" s="297"/>
      <c r="D211" s="297"/>
      <c r="E211" s="297"/>
      <c r="F211" s="193"/>
    </row>
    <row r="212" spans="1:6" ht="48">
      <c r="A212" s="190"/>
      <c r="B212" s="619" t="s">
        <v>385</v>
      </c>
      <c r="C212" s="297"/>
      <c r="D212" s="297"/>
      <c r="E212" s="297"/>
      <c r="F212" s="193"/>
    </row>
    <row r="213" spans="1:6" ht="24">
      <c r="A213" s="190"/>
      <c r="B213" s="619" t="s">
        <v>386</v>
      </c>
      <c r="C213" s="297"/>
      <c r="D213" s="297"/>
      <c r="E213" s="297"/>
      <c r="F213" s="193"/>
    </row>
    <row r="214" spans="1:6" ht="48">
      <c r="A214" s="190"/>
      <c r="B214" s="627" t="s">
        <v>501</v>
      </c>
      <c r="C214" s="297"/>
      <c r="D214" s="297"/>
      <c r="E214" s="297"/>
      <c r="F214" s="193"/>
    </row>
    <row r="215" spans="1:6" ht="64.5" customHeight="1">
      <c r="A215" s="190"/>
      <c r="B215" s="627" t="s">
        <v>487</v>
      </c>
      <c r="C215" s="297"/>
      <c r="D215" s="297"/>
      <c r="E215" s="297"/>
      <c r="F215" s="193"/>
    </row>
    <row r="216" spans="1:6" ht="36">
      <c r="A216" s="190"/>
      <c r="B216" s="633" t="s">
        <v>402</v>
      </c>
      <c r="C216" s="297"/>
      <c r="D216" s="297"/>
      <c r="E216" s="297"/>
      <c r="F216" s="193"/>
    </row>
    <row r="217" spans="1:6" ht="48">
      <c r="A217" s="190"/>
      <c r="B217" s="627" t="s">
        <v>403</v>
      </c>
      <c r="C217" s="297"/>
      <c r="D217" s="297"/>
      <c r="E217" s="297"/>
      <c r="F217" s="193"/>
    </row>
    <row r="218" spans="1:6" ht="37.5" customHeight="1">
      <c r="A218" s="190"/>
      <c r="B218" s="154" t="s">
        <v>553</v>
      </c>
      <c r="C218" s="297"/>
      <c r="D218" s="297"/>
      <c r="E218" s="297"/>
      <c r="F218" s="193"/>
    </row>
    <row r="219" spans="1:6" ht="15" thickBot="1">
      <c r="A219" s="190"/>
      <c r="B219" s="597"/>
      <c r="C219" s="435" t="s">
        <v>63</v>
      </c>
      <c r="D219" s="456">
        <v>1</v>
      </c>
      <c r="E219" s="455"/>
      <c r="F219" s="438">
        <f>D219*E219</f>
        <v>0</v>
      </c>
    </row>
    <row r="220" spans="1:6" ht="15" thickTop="1">
      <c r="A220" s="190"/>
      <c r="B220" s="216" t="s">
        <v>136</v>
      </c>
      <c r="C220" s="298"/>
      <c r="D220" s="248"/>
      <c r="E220" s="389"/>
      <c r="F220" s="390">
        <f>SUM(F219)</f>
        <v>0</v>
      </c>
    </row>
    <row r="221" spans="1:6" ht="14.25">
      <c r="A221" s="190"/>
      <c r="B221" s="297"/>
      <c r="C221" s="297"/>
      <c r="D221" s="297"/>
      <c r="E221" s="297"/>
      <c r="F221" s="193"/>
    </row>
    <row r="222" spans="1:6" ht="14.25">
      <c r="A222" s="371" t="s">
        <v>214</v>
      </c>
      <c r="B222" s="329" t="s">
        <v>384</v>
      </c>
      <c r="C222" s="297"/>
      <c r="D222" s="297"/>
      <c r="E222" s="297"/>
      <c r="F222" s="193"/>
    </row>
    <row r="223" spans="1:6" ht="36">
      <c r="A223" s="190"/>
      <c r="B223" s="620" t="s">
        <v>387</v>
      </c>
      <c r="C223" s="297"/>
      <c r="D223" s="297"/>
      <c r="E223" s="297"/>
      <c r="F223" s="193"/>
    </row>
    <row r="224" spans="1:6" ht="24">
      <c r="A224" s="190"/>
      <c r="B224" s="620" t="s">
        <v>388</v>
      </c>
      <c r="C224" s="297"/>
      <c r="D224" s="297"/>
      <c r="E224" s="297"/>
      <c r="F224" s="193"/>
    </row>
    <row r="225" spans="1:6" ht="48">
      <c r="A225" s="190"/>
      <c r="B225" s="627" t="s">
        <v>504</v>
      </c>
      <c r="C225" s="297"/>
      <c r="D225" s="297"/>
      <c r="E225" s="297"/>
      <c r="F225" s="193"/>
    </row>
    <row r="226" spans="1:6" ht="62.25" customHeight="1">
      <c r="A226" s="190"/>
      <c r="B226" s="627" t="s">
        <v>487</v>
      </c>
      <c r="C226" s="297"/>
      <c r="D226" s="297"/>
      <c r="E226" s="297"/>
      <c r="F226" s="193"/>
    </row>
    <row r="227" spans="1:6" ht="36">
      <c r="A227" s="190"/>
      <c r="B227" s="633" t="s">
        <v>402</v>
      </c>
      <c r="C227" s="297"/>
      <c r="D227" s="297"/>
      <c r="E227" s="297"/>
      <c r="F227" s="193"/>
    </row>
    <row r="228" spans="1:6" ht="48">
      <c r="A228" s="190"/>
      <c r="B228" s="627" t="s">
        <v>403</v>
      </c>
      <c r="C228" s="297"/>
      <c r="D228" s="297"/>
      <c r="E228" s="297"/>
      <c r="F228" s="193"/>
    </row>
    <row r="229" spans="1:6" ht="36.75" customHeight="1">
      <c r="A229" s="190"/>
      <c r="B229" s="154" t="s">
        <v>553</v>
      </c>
      <c r="C229" s="297"/>
      <c r="D229" s="297"/>
      <c r="E229" s="297"/>
      <c r="F229" s="193"/>
    </row>
    <row r="230" spans="1:6" ht="15" thickBot="1">
      <c r="A230" s="190"/>
      <c r="B230" s="597"/>
      <c r="C230" s="435" t="s">
        <v>63</v>
      </c>
      <c r="D230" s="456">
        <v>1</v>
      </c>
      <c r="E230" s="455"/>
      <c r="F230" s="438">
        <f>D230*E230</f>
        <v>0</v>
      </c>
    </row>
    <row r="231" spans="1:6" ht="15" thickTop="1">
      <c r="A231" s="190"/>
      <c r="B231" s="216" t="s">
        <v>136</v>
      </c>
      <c r="C231" s="298"/>
      <c r="D231" s="248"/>
      <c r="E231" s="389"/>
      <c r="F231" s="390">
        <f>SUM(F230)</f>
        <v>0</v>
      </c>
    </row>
    <row r="232" spans="1:6" ht="14.25">
      <c r="A232" s="190"/>
      <c r="B232" s="297"/>
      <c r="C232" s="297"/>
      <c r="D232" s="297"/>
      <c r="E232" s="297"/>
      <c r="F232" s="193"/>
    </row>
    <row r="233" spans="1:6" ht="14.25">
      <c r="A233" s="371" t="s">
        <v>216</v>
      </c>
      <c r="B233" s="329" t="s">
        <v>384</v>
      </c>
      <c r="C233" s="297"/>
      <c r="D233" s="297"/>
      <c r="E233" s="297"/>
      <c r="F233" s="193"/>
    </row>
    <row r="234" spans="1:6" ht="36">
      <c r="A234" s="190"/>
      <c r="B234" s="621" t="s">
        <v>389</v>
      </c>
      <c r="C234" s="297"/>
      <c r="D234" s="297"/>
      <c r="E234" s="297"/>
      <c r="F234" s="193"/>
    </row>
    <row r="235" spans="1:6" ht="24">
      <c r="A235" s="190"/>
      <c r="B235" s="621" t="s">
        <v>390</v>
      </c>
      <c r="C235" s="297"/>
      <c r="D235" s="297"/>
      <c r="E235" s="297"/>
      <c r="F235" s="193"/>
    </row>
    <row r="236" spans="1:6" ht="48">
      <c r="A236" s="190"/>
      <c r="B236" s="627" t="s">
        <v>501</v>
      </c>
      <c r="C236" s="297"/>
      <c r="D236" s="297"/>
      <c r="E236" s="297"/>
      <c r="F236" s="193"/>
    </row>
    <row r="237" spans="1:6" ht="65.25" customHeight="1">
      <c r="A237" s="190"/>
      <c r="B237" s="627" t="s">
        <v>487</v>
      </c>
      <c r="C237" s="297"/>
      <c r="D237" s="297"/>
      <c r="E237" s="297"/>
      <c r="F237" s="193"/>
    </row>
    <row r="238" spans="1:6" ht="36">
      <c r="A238" s="190"/>
      <c r="B238" s="633" t="s">
        <v>402</v>
      </c>
      <c r="C238" s="297"/>
      <c r="D238" s="297"/>
      <c r="E238" s="297"/>
      <c r="F238" s="193"/>
    </row>
    <row r="239" spans="1:6" ht="48">
      <c r="A239" s="190"/>
      <c r="B239" s="627" t="s">
        <v>403</v>
      </c>
      <c r="C239" s="297"/>
      <c r="D239" s="297"/>
      <c r="E239" s="297"/>
      <c r="F239" s="193"/>
    </row>
    <row r="240" spans="1:6" ht="35.25" customHeight="1">
      <c r="A240" s="190"/>
      <c r="B240" s="154" t="s">
        <v>553</v>
      </c>
      <c r="C240" s="297"/>
      <c r="D240" s="297"/>
      <c r="E240" s="297"/>
      <c r="F240" s="193"/>
    </row>
    <row r="241" spans="1:6" ht="15" thickBot="1">
      <c r="A241" s="190"/>
      <c r="B241" s="597"/>
      <c r="C241" s="435" t="s">
        <v>63</v>
      </c>
      <c r="D241" s="456">
        <v>1</v>
      </c>
      <c r="E241" s="455"/>
      <c r="F241" s="438">
        <f>D241*E241</f>
        <v>0</v>
      </c>
    </row>
    <row r="242" spans="1:6" ht="15" thickTop="1">
      <c r="A242" s="190"/>
      <c r="B242" s="216" t="s">
        <v>136</v>
      </c>
      <c r="C242" s="298"/>
      <c r="D242" s="248"/>
      <c r="E242" s="389"/>
      <c r="F242" s="390">
        <f>SUM(F241)</f>
        <v>0</v>
      </c>
    </row>
    <row r="243" spans="1:6" ht="14.25">
      <c r="A243" s="190"/>
      <c r="B243" s="297"/>
      <c r="C243" s="297"/>
      <c r="D243" s="297"/>
      <c r="E243" s="297"/>
      <c r="F243" s="193"/>
    </row>
    <row r="244" spans="1:6" ht="14.25">
      <c r="A244" s="371" t="s">
        <v>222</v>
      </c>
      <c r="B244" s="329" t="s">
        <v>393</v>
      </c>
      <c r="C244" s="297"/>
      <c r="D244" s="297"/>
      <c r="E244" s="297"/>
      <c r="F244" s="193"/>
    </row>
    <row r="245" spans="1:6" ht="24">
      <c r="A245" s="190"/>
      <c r="B245" s="622" t="s">
        <v>391</v>
      </c>
      <c r="C245" s="297"/>
      <c r="D245" s="297"/>
      <c r="E245" s="297"/>
      <c r="F245" s="193"/>
    </row>
    <row r="246" spans="1:6" ht="24">
      <c r="A246" s="190"/>
      <c r="B246" s="622" t="s">
        <v>392</v>
      </c>
      <c r="C246" s="297"/>
      <c r="D246" s="297"/>
      <c r="E246" s="297"/>
      <c r="F246" s="193"/>
    </row>
    <row r="247" spans="1:6" ht="73.5" customHeight="1">
      <c r="A247" s="190"/>
      <c r="B247" s="627" t="s">
        <v>505</v>
      </c>
      <c r="C247" s="297"/>
      <c r="D247" s="297"/>
      <c r="E247" s="297"/>
      <c r="F247" s="193"/>
    </row>
    <row r="248" spans="1:8" ht="96">
      <c r="A248" s="190"/>
      <c r="B248" s="627" t="s">
        <v>488</v>
      </c>
      <c r="C248" s="297"/>
      <c r="D248" s="297"/>
      <c r="E248" s="297"/>
      <c r="F248" s="193"/>
      <c r="H248" s="627"/>
    </row>
    <row r="249" spans="1:6" ht="36">
      <c r="A249" s="190"/>
      <c r="B249" s="633" t="s">
        <v>402</v>
      </c>
      <c r="C249" s="297"/>
      <c r="D249" s="297"/>
      <c r="E249" s="297"/>
      <c r="F249" s="193"/>
    </row>
    <row r="250" spans="1:6" ht="48">
      <c r="A250" s="190"/>
      <c r="B250" s="627" t="s">
        <v>403</v>
      </c>
      <c r="C250" s="297"/>
      <c r="D250" s="297"/>
      <c r="E250" s="297"/>
      <c r="F250" s="193"/>
    </row>
    <row r="251" spans="1:6" ht="33.75" customHeight="1">
      <c r="A251" s="190"/>
      <c r="B251" s="154" t="s">
        <v>553</v>
      </c>
      <c r="C251" s="297"/>
      <c r="D251" s="297"/>
      <c r="E251" s="297"/>
      <c r="F251" s="193"/>
    </row>
    <row r="252" spans="1:6" ht="15" thickBot="1">
      <c r="A252" s="190"/>
      <c r="B252" s="597"/>
      <c r="C252" s="435" t="s">
        <v>63</v>
      </c>
      <c r="D252" s="456">
        <v>1</v>
      </c>
      <c r="E252" s="455"/>
      <c r="F252" s="438">
        <f>D252*E252</f>
        <v>0</v>
      </c>
    </row>
    <row r="253" spans="1:6" ht="15" thickTop="1">
      <c r="A253" s="190"/>
      <c r="B253" s="216" t="s">
        <v>136</v>
      </c>
      <c r="C253" s="298"/>
      <c r="D253" s="248"/>
      <c r="E253" s="389"/>
      <c r="F253" s="390">
        <f>SUM(F252)</f>
        <v>0</v>
      </c>
    </row>
    <row r="254" spans="1:6" ht="14.25">
      <c r="A254" s="190"/>
      <c r="B254" s="297"/>
      <c r="C254" s="297"/>
      <c r="D254" s="297"/>
      <c r="E254" s="297"/>
      <c r="F254" s="193"/>
    </row>
    <row r="255" spans="1:6" ht="14.25">
      <c r="A255" s="371" t="s">
        <v>224</v>
      </c>
      <c r="B255" s="329" t="s">
        <v>393</v>
      </c>
      <c r="C255" s="297"/>
      <c r="D255" s="297"/>
      <c r="E255" s="297"/>
      <c r="F255" s="193"/>
    </row>
    <row r="256" spans="1:6" ht="24">
      <c r="A256" s="190"/>
      <c r="B256" s="623" t="s">
        <v>394</v>
      </c>
      <c r="C256" s="297"/>
      <c r="D256" s="297"/>
      <c r="E256" s="297"/>
      <c r="F256" s="193"/>
    </row>
    <row r="257" spans="1:6" ht="24">
      <c r="A257" s="190"/>
      <c r="B257" s="623" t="s">
        <v>395</v>
      </c>
      <c r="C257" s="297"/>
      <c r="D257" s="297"/>
      <c r="E257" s="297"/>
      <c r="F257" s="193"/>
    </row>
    <row r="258" spans="1:6" ht="73.5" customHeight="1">
      <c r="A258" s="190"/>
      <c r="B258" s="627" t="s">
        <v>505</v>
      </c>
      <c r="C258" s="297"/>
      <c r="D258" s="297"/>
      <c r="E258" s="297"/>
      <c r="F258" s="193"/>
    </row>
    <row r="259" spans="1:6" ht="96">
      <c r="A259" s="190"/>
      <c r="B259" s="627" t="s">
        <v>489</v>
      </c>
      <c r="C259" s="297"/>
      <c r="D259" s="297"/>
      <c r="E259" s="297"/>
      <c r="F259" s="193"/>
    </row>
    <row r="260" spans="1:6" ht="36">
      <c r="A260" s="190"/>
      <c r="B260" s="633" t="s">
        <v>402</v>
      </c>
      <c r="C260" s="297"/>
      <c r="D260" s="297"/>
      <c r="E260" s="297"/>
      <c r="F260" s="193"/>
    </row>
    <row r="261" spans="1:6" ht="48">
      <c r="A261" s="190"/>
      <c r="B261" s="627" t="s">
        <v>403</v>
      </c>
      <c r="C261" s="297"/>
      <c r="D261" s="297"/>
      <c r="E261" s="297"/>
      <c r="F261" s="193"/>
    </row>
    <row r="262" spans="1:6" ht="37.5" customHeight="1">
      <c r="A262" s="190"/>
      <c r="B262" s="154" t="s">
        <v>553</v>
      </c>
      <c r="C262" s="297"/>
      <c r="D262" s="297"/>
      <c r="E262" s="297"/>
      <c r="F262" s="193"/>
    </row>
    <row r="263" spans="1:6" ht="15" thickBot="1">
      <c r="A263" s="190"/>
      <c r="B263" s="597"/>
      <c r="C263" s="435" t="s">
        <v>63</v>
      </c>
      <c r="D263" s="456">
        <v>1</v>
      </c>
      <c r="E263" s="455"/>
      <c r="F263" s="438">
        <f>D263*E263</f>
        <v>0</v>
      </c>
    </row>
    <row r="264" spans="1:6" ht="15" thickTop="1">
      <c r="A264" s="190"/>
      <c r="B264" s="216" t="s">
        <v>136</v>
      </c>
      <c r="C264" s="298"/>
      <c r="D264" s="248"/>
      <c r="E264" s="389"/>
      <c r="F264" s="390">
        <f>SUM(F263)</f>
        <v>0</v>
      </c>
    </row>
    <row r="265" spans="1:6" ht="14.25">
      <c r="A265" s="190"/>
      <c r="B265" s="297"/>
      <c r="C265" s="297"/>
      <c r="D265" s="297"/>
      <c r="E265" s="297"/>
      <c r="F265" s="193"/>
    </row>
    <row r="266" spans="1:6" ht="14.25">
      <c r="A266" s="371" t="s">
        <v>227</v>
      </c>
      <c r="B266" s="329" t="s">
        <v>393</v>
      </c>
      <c r="C266" s="297"/>
      <c r="D266" s="297"/>
      <c r="E266" s="297"/>
      <c r="F266" s="193"/>
    </row>
    <row r="267" spans="1:6" ht="24">
      <c r="A267" s="190"/>
      <c r="B267" s="624" t="s">
        <v>396</v>
      </c>
      <c r="C267" s="297"/>
      <c r="D267" s="297"/>
      <c r="E267" s="297"/>
      <c r="F267" s="193"/>
    </row>
    <row r="268" spans="1:6" ht="24">
      <c r="A268" s="190"/>
      <c r="B268" s="624" t="s">
        <v>397</v>
      </c>
      <c r="C268" s="297"/>
      <c r="D268" s="297"/>
      <c r="E268" s="297"/>
      <c r="F268" s="193"/>
    </row>
    <row r="269" spans="1:6" ht="73.5" customHeight="1">
      <c r="A269" s="190"/>
      <c r="B269" s="627" t="s">
        <v>506</v>
      </c>
      <c r="C269" s="297"/>
      <c r="D269" s="297"/>
      <c r="E269" s="297"/>
      <c r="F269" s="193"/>
    </row>
    <row r="270" spans="1:6" ht="96">
      <c r="A270" s="190"/>
      <c r="B270" s="627" t="s">
        <v>489</v>
      </c>
      <c r="C270" s="297"/>
      <c r="D270" s="297"/>
      <c r="E270" s="297"/>
      <c r="F270" s="193"/>
    </row>
    <row r="271" spans="1:6" ht="36">
      <c r="A271" s="190"/>
      <c r="B271" s="633" t="s">
        <v>402</v>
      </c>
      <c r="C271" s="297"/>
      <c r="D271" s="297"/>
      <c r="E271" s="297"/>
      <c r="F271" s="193"/>
    </row>
    <row r="272" spans="1:6" ht="48">
      <c r="A272" s="190"/>
      <c r="B272" s="627" t="s">
        <v>403</v>
      </c>
      <c r="C272" s="297"/>
      <c r="D272" s="297"/>
      <c r="E272" s="297"/>
      <c r="F272" s="193"/>
    </row>
    <row r="273" spans="1:6" ht="36" customHeight="1">
      <c r="A273" s="190"/>
      <c r="B273" s="154" t="s">
        <v>553</v>
      </c>
      <c r="C273" s="297"/>
      <c r="D273" s="297"/>
      <c r="E273" s="297"/>
      <c r="F273" s="193"/>
    </row>
    <row r="274" spans="1:6" ht="15" thickBot="1">
      <c r="A274" s="190"/>
      <c r="B274" s="597"/>
      <c r="C274" s="435" t="s">
        <v>63</v>
      </c>
      <c r="D274" s="456">
        <v>1</v>
      </c>
      <c r="E274" s="455"/>
      <c r="F274" s="438">
        <f>D274*E274</f>
        <v>0</v>
      </c>
    </row>
    <row r="275" spans="1:6" ht="15" thickTop="1">
      <c r="A275" s="190"/>
      <c r="B275" s="216" t="s">
        <v>136</v>
      </c>
      <c r="C275" s="298"/>
      <c r="D275" s="248"/>
      <c r="E275" s="389"/>
      <c r="F275" s="390">
        <f>SUM(F274)</f>
        <v>0</v>
      </c>
    </row>
    <row r="276" spans="1:6" ht="14.25">
      <c r="A276" s="190"/>
      <c r="B276" s="297"/>
      <c r="C276" s="297"/>
      <c r="D276" s="297"/>
      <c r="E276" s="297"/>
      <c r="F276" s="193"/>
    </row>
    <row r="277" spans="1:6" ht="14.25">
      <c r="A277" s="371" t="s">
        <v>230</v>
      </c>
      <c r="B277" s="329" t="s">
        <v>393</v>
      </c>
      <c r="C277" s="297"/>
      <c r="D277" s="297"/>
      <c r="E277" s="297"/>
      <c r="F277" s="193"/>
    </row>
    <row r="278" spans="1:6" ht="36">
      <c r="A278" s="190"/>
      <c r="B278" s="625" t="s">
        <v>398</v>
      </c>
      <c r="C278" s="297"/>
      <c r="D278" s="297"/>
      <c r="E278" s="297"/>
      <c r="F278" s="193"/>
    </row>
    <row r="279" spans="1:6" ht="24">
      <c r="A279" s="190"/>
      <c r="B279" s="625" t="s">
        <v>399</v>
      </c>
      <c r="C279" s="297"/>
      <c r="D279" s="297"/>
      <c r="E279" s="297"/>
      <c r="F279" s="193"/>
    </row>
    <row r="280" spans="1:6" ht="74.25" customHeight="1">
      <c r="A280" s="190"/>
      <c r="B280" s="627" t="s">
        <v>505</v>
      </c>
      <c r="C280" s="297"/>
      <c r="D280" s="297"/>
      <c r="E280" s="297"/>
      <c r="F280" s="193"/>
    </row>
    <row r="281" spans="1:6" ht="96">
      <c r="A281" s="190"/>
      <c r="B281" s="627" t="s">
        <v>489</v>
      </c>
      <c r="C281" s="297"/>
      <c r="D281" s="297"/>
      <c r="E281" s="297"/>
      <c r="F281" s="193"/>
    </row>
    <row r="282" spans="1:6" ht="36">
      <c r="A282" s="190"/>
      <c r="B282" s="633" t="s">
        <v>402</v>
      </c>
      <c r="C282" s="297"/>
      <c r="D282" s="297"/>
      <c r="E282" s="297"/>
      <c r="F282" s="193"/>
    </row>
    <row r="283" spans="1:6" ht="48">
      <c r="A283" s="190"/>
      <c r="B283" s="627" t="s">
        <v>403</v>
      </c>
      <c r="C283" s="297"/>
      <c r="D283" s="297"/>
      <c r="E283" s="297"/>
      <c r="F283" s="193"/>
    </row>
    <row r="284" spans="1:6" ht="34.5" customHeight="1">
      <c r="A284" s="190"/>
      <c r="B284" s="154" t="s">
        <v>553</v>
      </c>
      <c r="C284" s="297"/>
      <c r="D284" s="297"/>
      <c r="E284" s="297"/>
      <c r="F284" s="193"/>
    </row>
    <row r="285" spans="1:6" ht="15" thickBot="1">
      <c r="A285" s="190"/>
      <c r="B285" s="597"/>
      <c r="C285" s="435" t="s">
        <v>63</v>
      </c>
      <c r="D285" s="456">
        <v>1</v>
      </c>
      <c r="E285" s="455"/>
      <c r="F285" s="438">
        <f>D285*E285</f>
        <v>0</v>
      </c>
    </row>
    <row r="286" spans="1:6" ht="15" thickTop="1">
      <c r="A286" s="190"/>
      <c r="B286" s="216" t="s">
        <v>136</v>
      </c>
      <c r="C286" s="298"/>
      <c r="D286" s="248"/>
      <c r="E286" s="389"/>
      <c r="F286" s="390">
        <f>SUM(F285)</f>
        <v>0</v>
      </c>
    </row>
    <row r="287" spans="1:6" ht="14.25">
      <c r="A287" s="190"/>
      <c r="B287" s="216"/>
      <c r="C287" s="298"/>
      <c r="D287" s="248"/>
      <c r="E287" s="389"/>
      <c r="F287" s="390"/>
    </row>
    <row r="288" spans="1:6" ht="14.25">
      <c r="A288" s="371" t="s">
        <v>233</v>
      </c>
      <c r="B288" s="329" t="s">
        <v>475</v>
      </c>
      <c r="C288" s="298"/>
      <c r="D288" s="248"/>
      <c r="E288" s="389"/>
      <c r="F288" s="390"/>
    </row>
    <row r="289" spans="1:6" ht="36">
      <c r="A289" s="190"/>
      <c r="B289" s="627" t="s">
        <v>476</v>
      </c>
      <c r="C289" s="298"/>
      <c r="D289" s="248"/>
      <c r="E289" s="389"/>
      <c r="F289" s="390"/>
    </row>
    <row r="290" spans="1:6" ht="72">
      <c r="A290" s="190"/>
      <c r="B290" s="627" t="s">
        <v>477</v>
      </c>
      <c r="C290" s="298"/>
      <c r="D290" s="248"/>
      <c r="E290" s="389"/>
      <c r="F290" s="390"/>
    </row>
    <row r="291" spans="1:6" ht="14.25">
      <c r="A291" s="190"/>
      <c r="B291" s="627" t="s">
        <v>470</v>
      </c>
      <c r="C291" s="298"/>
      <c r="D291" s="248"/>
      <c r="E291" s="389"/>
      <c r="F291" s="390"/>
    </row>
    <row r="292" spans="1:6" ht="39" customHeight="1">
      <c r="A292" s="190"/>
      <c r="B292" s="154" t="s">
        <v>553</v>
      </c>
      <c r="C292" s="298"/>
      <c r="D292" s="248"/>
      <c r="E292" s="389"/>
      <c r="F292" s="390"/>
    </row>
    <row r="293" spans="1:6" ht="14.25">
      <c r="A293" s="190"/>
      <c r="B293" s="627" t="s">
        <v>479</v>
      </c>
      <c r="C293" s="626" t="s">
        <v>120</v>
      </c>
      <c r="D293" s="595">
        <v>920</v>
      </c>
      <c r="E293" s="437"/>
      <c r="F293" s="439">
        <f>D293*E293</f>
        <v>0</v>
      </c>
    </row>
    <row r="294" spans="1:6" ht="15" thickBot="1">
      <c r="A294" s="190"/>
      <c r="B294" s="636" t="s">
        <v>478</v>
      </c>
      <c r="C294" s="435" t="s">
        <v>120</v>
      </c>
      <c r="D294" s="456">
        <v>240</v>
      </c>
      <c r="E294" s="455"/>
      <c r="F294" s="438">
        <f>D294*E294</f>
        <v>0</v>
      </c>
    </row>
    <row r="295" spans="1:6" ht="15" thickTop="1">
      <c r="A295" s="190"/>
      <c r="B295" s="216" t="s">
        <v>136</v>
      </c>
      <c r="C295" s="298"/>
      <c r="D295" s="248"/>
      <c r="E295" s="389"/>
      <c r="F295" s="390">
        <f>SUM(F293:F294)</f>
        <v>0</v>
      </c>
    </row>
    <row r="296" spans="1:6" ht="15" thickBot="1">
      <c r="A296" s="238"/>
      <c r="B296" s="239"/>
      <c r="C296" s="240"/>
      <c r="D296" s="241"/>
      <c r="E296" s="242"/>
      <c r="F296" s="243"/>
    </row>
    <row r="297" spans="1:6" ht="16.5" thickBot="1" thickTop="1">
      <c r="A297" s="249" t="s">
        <v>177</v>
      </c>
      <c r="B297" s="250" t="s">
        <v>565</v>
      </c>
      <c r="C297" s="322"/>
      <c r="D297" s="252"/>
      <c r="E297" s="253" t="s">
        <v>5</v>
      </c>
      <c r="F297" s="323">
        <f>F40+F51+F62+F73+F84+F95+F107+F119+F130+F141+F152+F163+F174+F182+F190+F198+F209+F220+F231+F242+F253+F264+F275+F286+F295</f>
        <v>0</v>
      </c>
    </row>
    <row r="298" spans="1:6" ht="14.25">
      <c r="A298" s="190"/>
      <c r="B298" s="297"/>
      <c r="C298" s="297"/>
      <c r="D298" s="297"/>
      <c r="E298" s="297"/>
      <c r="F298" s="193"/>
    </row>
    <row r="299" spans="1:6" ht="14.25">
      <c r="A299" s="364"/>
      <c r="B299" s="359"/>
      <c r="C299" s="357"/>
      <c r="D299" s="365"/>
      <c r="E299" s="361"/>
      <c r="F299" s="360"/>
    </row>
    <row r="300" spans="1:6" ht="14.25">
      <c r="A300" s="364"/>
      <c r="B300" s="359"/>
      <c r="C300" s="357"/>
      <c r="D300" s="365"/>
      <c r="E300" s="361"/>
      <c r="F300" s="360"/>
    </row>
  </sheetData>
  <sheetProtection/>
  <mergeCells count="14">
    <mergeCell ref="B25:E25"/>
    <mergeCell ref="B27:E27"/>
    <mergeCell ref="B29:E29"/>
    <mergeCell ref="B16:E16"/>
    <mergeCell ref="B18:E18"/>
    <mergeCell ref="B19:E19"/>
    <mergeCell ref="B21:E21"/>
    <mergeCell ref="B23:E23"/>
    <mergeCell ref="A2:F2"/>
    <mergeCell ref="A3:F3"/>
    <mergeCell ref="B6:F6"/>
    <mergeCell ref="B10:E10"/>
    <mergeCell ref="B12:E12"/>
    <mergeCell ref="B14:E14"/>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2" manualBreakCount="12">
    <brk id="24" max="5" man="1"/>
    <brk id="45" max="5" man="1"/>
    <brk id="68" max="5" man="1"/>
    <brk id="89" max="5" man="1"/>
    <brk id="110" max="5" man="1"/>
    <brk id="131" max="5" man="1"/>
    <brk id="153" max="5" man="1"/>
    <brk id="175" max="5" man="1"/>
    <brk id="216" max="5" man="1"/>
    <brk id="237" max="5" man="1"/>
    <brk id="276" max="5" man="1"/>
    <brk id="298" max="5" man="1"/>
  </rowBreaks>
</worksheet>
</file>

<file path=xl/worksheets/sheet12.xml><?xml version="1.0" encoding="utf-8"?>
<worksheet xmlns="http://schemas.openxmlformats.org/spreadsheetml/2006/main" xmlns:r="http://schemas.openxmlformats.org/officeDocument/2006/relationships">
  <sheetPr>
    <tabColor indexed="49"/>
  </sheetPr>
  <dimension ref="A1:K55"/>
  <sheetViews>
    <sheetView view="pageBreakPreview" zoomScaleSheetLayoutView="100" workbookViewId="0" topLeftCell="A42">
      <selection activeCell="E49" sqref="E44:E49"/>
    </sheetView>
  </sheetViews>
  <sheetFormatPr defaultColWidth="9.140625" defaultRowHeight="15"/>
  <cols>
    <col min="1" max="1" width="5.7109375" style="175" customWidth="1"/>
    <col min="2" max="2" width="40.7109375" style="175" customWidth="1"/>
    <col min="3" max="3" width="7.7109375" style="254" customWidth="1"/>
    <col min="4" max="4" width="10.7109375" style="314" customWidth="1"/>
    <col min="5" max="5" width="10.57421875" style="175" customWidth="1"/>
    <col min="6" max="6" width="10.7109375" style="236" customWidth="1"/>
    <col min="7" max="8" width="9.140625" style="175" customWidth="1"/>
    <col min="9" max="9" width="56.421875" style="175" customWidth="1"/>
    <col min="10" max="16384" width="9.140625" style="175" customWidth="1"/>
  </cols>
  <sheetData>
    <row r="1" spans="1:7" ht="14.25">
      <c r="A1" s="672"/>
      <c r="B1" s="672"/>
      <c r="C1" s="672"/>
      <c r="D1" s="672"/>
      <c r="E1" s="672"/>
      <c r="F1" s="672"/>
      <c r="G1" s="236"/>
    </row>
    <row r="2" spans="1:6" ht="14.25">
      <c r="A2" s="687" t="s">
        <v>74</v>
      </c>
      <c r="B2" s="688"/>
      <c r="C2" s="688"/>
      <c r="D2" s="688"/>
      <c r="E2" s="688"/>
      <c r="F2" s="689"/>
    </row>
    <row r="3" spans="1:6" ht="15">
      <c r="A3" s="269" t="s">
        <v>404</v>
      </c>
      <c r="B3" s="330"/>
      <c r="C3" s="299"/>
      <c r="D3" s="288"/>
      <c r="E3" s="330"/>
      <c r="F3" s="331"/>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178</v>
      </c>
      <c r="B6" s="671" t="s">
        <v>405</v>
      </c>
      <c r="C6" s="671"/>
      <c r="D6" s="671"/>
      <c r="E6" s="671"/>
      <c r="F6" s="671"/>
    </row>
    <row r="7" spans="1:6" ht="14.25">
      <c r="A7" s="269"/>
      <c r="B7" s="270"/>
      <c r="C7" s="271"/>
      <c r="D7" s="159"/>
      <c r="E7" s="272"/>
      <c r="F7" s="273"/>
    </row>
    <row r="8" spans="1:6" ht="20.25" customHeight="1">
      <c r="A8" s="690" t="s">
        <v>80</v>
      </c>
      <c r="B8" s="690"/>
      <c r="C8" s="277"/>
      <c r="D8" s="278"/>
      <c r="E8" s="279"/>
      <c r="F8" s="205"/>
    </row>
    <row r="9" spans="1:6" ht="15">
      <c r="A9" s="332"/>
      <c r="B9" s="332"/>
      <c r="C9" s="277"/>
      <c r="D9" s="278"/>
      <c r="E9" s="279"/>
      <c r="F9" s="205"/>
    </row>
    <row r="10" spans="1:6" ht="62.25" customHeight="1">
      <c r="A10" s="683" t="s">
        <v>406</v>
      </c>
      <c r="B10" s="685"/>
      <c r="C10" s="685"/>
      <c r="D10" s="685"/>
      <c r="E10" s="685"/>
      <c r="F10" s="205"/>
    </row>
    <row r="11" spans="1:6" ht="15">
      <c r="A11" s="332"/>
      <c r="B11" s="332"/>
      <c r="C11" s="277"/>
      <c r="D11" s="278"/>
      <c r="E11" s="279"/>
      <c r="F11" s="205"/>
    </row>
    <row r="12" spans="1:6" ht="72.75" customHeight="1">
      <c r="A12" s="683" t="s">
        <v>407</v>
      </c>
      <c r="B12" s="686"/>
      <c r="C12" s="686"/>
      <c r="D12" s="686"/>
      <c r="E12" s="686"/>
      <c r="F12" s="205"/>
    </row>
    <row r="13" spans="1:6" ht="15">
      <c r="A13" s="332"/>
      <c r="B13" s="332"/>
      <c r="C13" s="277"/>
      <c r="D13" s="278"/>
      <c r="E13" s="279"/>
      <c r="F13" s="205"/>
    </row>
    <row r="14" spans="1:6" ht="111" customHeight="1">
      <c r="A14" s="683" t="s">
        <v>142</v>
      </c>
      <c r="B14" s="686"/>
      <c r="C14" s="686"/>
      <c r="D14" s="686"/>
      <c r="E14" s="686"/>
      <c r="F14" s="205"/>
    </row>
    <row r="15" spans="1:6" ht="15">
      <c r="A15" s="332"/>
      <c r="B15" s="332"/>
      <c r="C15" s="277"/>
      <c r="D15" s="278"/>
      <c r="E15" s="279"/>
      <c r="F15" s="205"/>
    </row>
    <row r="16" spans="1:6" ht="63.75" customHeight="1">
      <c r="A16" s="683" t="s">
        <v>34</v>
      </c>
      <c r="B16" s="686"/>
      <c r="C16" s="686"/>
      <c r="D16" s="686"/>
      <c r="E16" s="686"/>
      <c r="F16" s="205"/>
    </row>
    <row r="17" spans="1:6" ht="15">
      <c r="A17" s="332"/>
      <c r="B17" s="332"/>
      <c r="C17" s="277"/>
      <c r="D17" s="278"/>
      <c r="E17" s="279"/>
      <c r="F17" s="205"/>
    </row>
    <row r="18" spans="1:6" ht="37.5" customHeight="1">
      <c r="A18" s="683" t="s">
        <v>65</v>
      </c>
      <c r="B18" s="686"/>
      <c r="C18" s="686"/>
      <c r="D18" s="686"/>
      <c r="E18" s="686"/>
      <c r="F18" s="205"/>
    </row>
    <row r="19" spans="1:6" ht="39" customHeight="1">
      <c r="A19" s="683" t="s">
        <v>66</v>
      </c>
      <c r="B19" s="686"/>
      <c r="C19" s="686"/>
      <c r="D19" s="686"/>
      <c r="E19" s="686"/>
      <c r="F19" s="205"/>
    </row>
    <row r="20" spans="1:6" ht="51.75" customHeight="1">
      <c r="A20" s="683" t="s">
        <v>67</v>
      </c>
      <c r="B20" s="686"/>
      <c r="C20" s="686"/>
      <c r="D20" s="686"/>
      <c r="E20" s="686"/>
      <c r="F20" s="205"/>
    </row>
    <row r="21" spans="1:6" ht="15">
      <c r="A21" s="297"/>
      <c r="B21" s="368"/>
      <c r="C21" s="368"/>
      <c r="D21" s="368"/>
      <c r="E21" s="368"/>
      <c r="F21" s="205"/>
    </row>
    <row r="22" spans="1:6" ht="75" customHeight="1">
      <c r="A22" s="683" t="s">
        <v>68</v>
      </c>
      <c r="B22" s="686"/>
      <c r="C22" s="686"/>
      <c r="D22" s="686"/>
      <c r="E22" s="686"/>
      <c r="F22" s="205"/>
    </row>
    <row r="23" spans="1:6" ht="15">
      <c r="A23" s="297"/>
      <c r="B23" s="368"/>
      <c r="C23" s="368"/>
      <c r="D23" s="368"/>
      <c r="E23" s="368"/>
      <c r="F23" s="205"/>
    </row>
    <row r="24" spans="1:6" ht="24.75" customHeight="1">
      <c r="A24" s="683" t="s">
        <v>42</v>
      </c>
      <c r="B24" s="686"/>
      <c r="C24" s="686"/>
      <c r="D24" s="686"/>
      <c r="E24" s="686"/>
      <c r="F24" s="205"/>
    </row>
    <row r="25" spans="1:6" ht="15">
      <c r="A25" s="297"/>
      <c r="B25" s="368"/>
      <c r="C25" s="368"/>
      <c r="D25" s="368"/>
      <c r="E25" s="368"/>
      <c r="F25" s="205"/>
    </row>
    <row r="26" spans="1:6" ht="15">
      <c r="A26" s="683" t="s">
        <v>408</v>
      </c>
      <c r="B26" s="686"/>
      <c r="C26" s="686"/>
      <c r="D26" s="686"/>
      <c r="E26" s="686"/>
      <c r="F26" s="205"/>
    </row>
    <row r="27" spans="1:6" ht="15">
      <c r="A27" s="297"/>
      <c r="B27" s="368"/>
      <c r="C27" s="368"/>
      <c r="D27" s="368"/>
      <c r="E27" s="368"/>
      <c r="F27" s="205"/>
    </row>
    <row r="28" spans="1:6" ht="113.25" customHeight="1">
      <c r="A28" s="683" t="s">
        <v>69</v>
      </c>
      <c r="B28" s="686"/>
      <c r="C28" s="686"/>
      <c r="D28" s="686"/>
      <c r="E28" s="686"/>
      <c r="F28" s="205"/>
    </row>
    <row r="29" spans="1:6" ht="15">
      <c r="A29" s="297"/>
      <c r="B29" s="368"/>
      <c r="C29" s="368"/>
      <c r="D29" s="368"/>
      <c r="E29" s="368"/>
      <c r="F29" s="205"/>
    </row>
    <row r="30" spans="1:6" ht="135" customHeight="1">
      <c r="A30" s="683" t="s">
        <v>70</v>
      </c>
      <c r="B30" s="686"/>
      <c r="C30" s="686"/>
      <c r="D30" s="686"/>
      <c r="E30" s="686"/>
      <c r="F30" s="205"/>
    </row>
    <row r="31" spans="1:6" ht="15">
      <c r="A31" s="297"/>
      <c r="B31" s="368"/>
      <c r="C31" s="368"/>
      <c r="D31" s="368"/>
      <c r="E31" s="368"/>
      <c r="F31" s="205"/>
    </row>
    <row r="32" spans="1:6" ht="50.25" customHeight="1">
      <c r="A32" s="665" t="s">
        <v>143</v>
      </c>
      <c r="B32" s="665"/>
      <c r="C32" s="665"/>
      <c r="D32" s="665"/>
      <c r="E32" s="665"/>
      <c r="F32" s="205"/>
    </row>
    <row r="33" spans="1:6" ht="14.25">
      <c r="A33" s="174"/>
      <c r="B33" s="158"/>
      <c r="C33" s="158"/>
      <c r="D33" s="207"/>
      <c r="E33" s="158"/>
      <c r="F33" s="205"/>
    </row>
    <row r="34" spans="1:6" ht="27.75" customHeight="1">
      <c r="A34" s="665" t="s">
        <v>166</v>
      </c>
      <c r="B34" s="665"/>
      <c r="C34" s="665"/>
      <c r="D34" s="665"/>
      <c r="E34" s="665"/>
      <c r="F34" s="205"/>
    </row>
    <row r="35" spans="1:6" ht="27" customHeight="1">
      <c r="A35" s="665" t="s">
        <v>73</v>
      </c>
      <c r="B35" s="665"/>
      <c r="C35" s="665"/>
      <c r="D35" s="665"/>
      <c r="E35" s="665"/>
      <c r="F35" s="205"/>
    </row>
    <row r="36" spans="1:6" ht="99.75" customHeight="1">
      <c r="A36" s="665" t="s">
        <v>409</v>
      </c>
      <c r="B36" s="665"/>
      <c r="C36" s="665"/>
      <c r="D36" s="665"/>
      <c r="E36" s="665"/>
      <c r="F36" s="205"/>
    </row>
    <row r="37" spans="1:6" ht="15">
      <c r="A37" s="174"/>
      <c r="B37" s="333"/>
      <c r="C37" s="333"/>
      <c r="D37" s="334"/>
      <c r="E37" s="333"/>
      <c r="F37" s="205"/>
    </row>
    <row r="38" spans="1:6" ht="61.5" customHeight="1">
      <c r="A38" s="665" t="s">
        <v>410</v>
      </c>
      <c r="B38" s="665"/>
      <c r="C38" s="665"/>
      <c r="D38" s="665"/>
      <c r="E38" s="665"/>
      <c r="F38" s="205"/>
    </row>
    <row r="39" spans="1:6" ht="38.25" customHeight="1">
      <c r="A39" s="665" t="s">
        <v>37</v>
      </c>
      <c r="B39" s="665"/>
      <c r="C39" s="665"/>
      <c r="D39" s="665"/>
      <c r="E39" s="665"/>
      <c r="F39" s="205"/>
    </row>
    <row r="40" spans="1:11" ht="14.25">
      <c r="A40" s="174"/>
      <c r="B40" s="158"/>
      <c r="C40" s="158"/>
      <c r="D40" s="207"/>
      <c r="E40" s="158"/>
      <c r="F40" s="205"/>
      <c r="K40" s="335"/>
    </row>
    <row r="41" spans="1:6" ht="154.5" customHeight="1">
      <c r="A41" s="665" t="s">
        <v>411</v>
      </c>
      <c r="B41" s="665"/>
      <c r="C41" s="665"/>
      <c r="D41" s="665"/>
      <c r="E41" s="665"/>
      <c r="F41" s="205"/>
    </row>
    <row r="42" spans="1:6" ht="14.25">
      <c r="A42" s="190"/>
      <c r="B42" s="304"/>
      <c r="C42" s="296"/>
      <c r="D42" s="159"/>
      <c r="E42" s="336"/>
      <c r="F42" s="205"/>
    </row>
    <row r="43" spans="1:6" ht="24">
      <c r="A43" s="190" t="s">
        <v>82</v>
      </c>
      <c r="B43" s="304" t="s">
        <v>412</v>
      </c>
      <c r="C43" s="296"/>
      <c r="D43" s="159"/>
      <c r="E43" s="336"/>
      <c r="F43" s="205"/>
    </row>
    <row r="44" spans="1:6" ht="72">
      <c r="A44" s="190"/>
      <c r="B44" s="154" t="s">
        <v>541</v>
      </c>
      <c r="C44" s="296"/>
      <c r="D44" s="159"/>
      <c r="E44" s="336"/>
      <c r="F44" s="205"/>
    </row>
    <row r="45" spans="1:8" ht="92.25" customHeight="1">
      <c r="A45" s="330"/>
      <c r="B45" s="154" t="s">
        <v>413</v>
      </c>
      <c r="C45" s="165"/>
      <c r="D45" s="159"/>
      <c r="E45" s="291"/>
      <c r="F45" s="294"/>
      <c r="H45" s="175" t="s">
        <v>55</v>
      </c>
    </row>
    <row r="46" spans="1:6" ht="15.75" customHeight="1">
      <c r="A46" s="330"/>
      <c r="B46" s="154" t="s">
        <v>414</v>
      </c>
      <c r="C46" s="165"/>
      <c r="D46" s="159"/>
      <c r="E46" s="291"/>
      <c r="F46" s="294"/>
    </row>
    <row r="47" spans="1:6" ht="36.75" customHeight="1">
      <c r="A47" s="330"/>
      <c r="B47" s="154" t="s">
        <v>553</v>
      </c>
      <c r="C47" s="165"/>
      <c r="D47" s="159"/>
      <c r="E47" s="291"/>
      <c r="F47" s="294"/>
    </row>
    <row r="48" spans="1:6" ht="15">
      <c r="A48" s="330"/>
      <c r="B48" s="298" t="s">
        <v>543</v>
      </c>
      <c r="C48" s="305" t="s">
        <v>120</v>
      </c>
      <c r="D48" s="248">
        <v>1200</v>
      </c>
      <c r="E48" s="641"/>
      <c r="F48" s="642">
        <f>D48*E48</f>
        <v>0</v>
      </c>
    </row>
    <row r="49" spans="1:7" ht="15" thickBot="1">
      <c r="A49" s="190"/>
      <c r="B49" s="387" t="s">
        <v>542</v>
      </c>
      <c r="C49" s="386" t="s">
        <v>120</v>
      </c>
      <c r="D49" s="241">
        <v>300</v>
      </c>
      <c r="E49" s="392"/>
      <c r="F49" s="407">
        <f>D49*E49</f>
        <v>0</v>
      </c>
      <c r="G49" s="294"/>
    </row>
    <row r="50" spans="1:7" ht="15" thickTop="1">
      <c r="A50" s="190"/>
      <c r="B50" s="298"/>
      <c r="C50" s="166"/>
      <c r="D50" s="159"/>
      <c r="E50" s="291"/>
      <c r="F50" s="366">
        <f>SUM(F48:F49)</f>
        <v>0</v>
      </c>
      <c r="G50" s="294"/>
    </row>
    <row r="51" spans="1:7" ht="14.25">
      <c r="A51" s="190"/>
      <c r="B51" s="298"/>
      <c r="C51" s="166"/>
      <c r="D51" s="159"/>
      <c r="E51" s="291"/>
      <c r="F51" s="366"/>
      <c r="G51" s="294"/>
    </row>
    <row r="52" spans="1:6" ht="15" thickBot="1">
      <c r="A52" s="238"/>
      <c r="B52" s="239"/>
      <c r="C52" s="240"/>
      <c r="D52" s="241"/>
      <c r="E52" s="242"/>
      <c r="F52" s="243"/>
    </row>
    <row r="53" spans="1:6" ht="15.75" thickBot="1" thickTop="1">
      <c r="A53" s="190"/>
      <c r="B53" s="375"/>
      <c r="C53" s="298"/>
      <c r="D53" s="358"/>
      <c r="E53" s="376"/>
      <c r="F53" s="372"/>
    </row>
    <row r="54" spans="1:6" ht="15.75" thickBot="1">
      <c r="A54" s="249" t="s">
        <v>178</v>
      </c>
      <c r="B54" s="674" t="s">
        <v>566</v>
      </c>
      <c r="C54" s="675"/>
      <c r="D54" s="675"/>
      <c r="E54" s="253" t="s">
        <v>5</v>
      </c>
      <c r="F54" s="323">
        <f>F50</f>
        <v>0</v>
      </c>
    </row>
    <row r="55" spans="1:6" ht="14.25">
      <c r="A55" s="237"/>
      <c r="B55" s="165"/>
      <c r="C55" s="165"/>
      <c r="D55" s="159"/>
      <c r="E55" s="291"/>
      <c r="F55" s="366"/>
    </row>
  </sheetData>
  <sheetProtection/>
  <mergeCells count="24">
    <mergeCell ref="A1:F1"/>
    <mergeCell ref="A20:E20"/>
    <mergeCell ref="A22:E22"/>
    <mergeCell ref="A24:E24"/>
    <mergeCell ref="A18:E18"/>
    <mergeCell ref="A2:F2"/>
    <mergeCell ref="B6:F6"/>
    <mergeCell ref="A8:B8"/>
    <mergeCell ref="A32:E32"/>
    <mergeCell ref="A10:E10"/>
    <mergeCell ref="A12:E12"/>
    <mergeCell ref="A26:E26"/>
    <mergeCell ref="A16:E16"/>
    <mergeCell ref="A14:E14"/>
    <mergeCell ref="A19:E19"/>
    <mergeCell ref="A30:E30"/>
    <mergeCell ref="A28:E28"/>
    <mergeCell ref="B54:D54"/>
    <mergeCell ref="A41:E41"/>
    <mergeCell ref="A34:E34"/>
    <mergeCell ref="A35:E35"/>
    <mergeCell ref="A36:E36"/>
    <mergeCell ref="A39:E39"/>
    <mergeCell ref="A38:E38"/>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worksheet>
</file>

<file path=xl/worksheets/sheet13.xml><?xml version="1.0" encoding="utf-8"?>
<worksheet xmlns="http://schemas.openxmlformats.org/spreadsheetml/2006/main" xmlns:r="http://schemas.openxmlformats.org/officeDocument/2006/relationships">
  <sheetPr>
    <tabColor indexed="19"/>
  </sheetPr>
  <dimension ref="A1:G37"/>
  <sheetViews>
    <sheetView view="pageBreakPreview" zoomScaleSheetLayoutView="100" workbookViewId="0" topLeftCell="A21">
      <selection activeCell="E30" sqref="E13:E30"/>
    </sheetView>
  </sheetViews>
  <sheetFormatPr defaultColWidth="9.140625" defaultRowHeight="15"/>
  <cols>
    <col min="1" max="1" width="5.7109375" style="175" customWidth="1"/>
    <col min="2" max="2" width="42.8515625" style="175" customWidth="1"/>
    <col min="3" max="3" width="7.140625" style="254" customWidth="1"/>
    <col min="4" max="4" width="10.7109375" style="314" customWidth="1"/>
    <col min="5" max="5" width="10.7109375" style="175" customWidth="1"/>
    <col min="6" max="6" width="10.7109375" style="236" customWidth="1"/>
    <col min="7" max="7" width="9.140625" style="175" customWidth="1"/>
    <col min="8" max="8" width="34.00390625" style="175" customWidth="1"/>
    <col min="9" max="16384" width="9.140625" style="175" customWidth="1"/>
  </cols>
  <sheetData>
    <row r="1" spans="1:6" ht="15">
      <c r="A1" s="179"/>
      <c r="B1" s="179"/>
      <c r="C1" s="302"/>
      <c r="D1" s="191"/>
      <c r="E1" s="179"/>
      <c r="F1" s="303"/>
    </row>
    <row r="2" spans="1:6" ht="14.25">
      <c r="A2" s="668" t="s">
        <v>74</v>
      </c>
      <c r="B2" s="669"/>
      <c r="C2" s="669"/>
      <c r="D2" s="669"/>
      <c r="E2" s="669"/>
      <c r="F2" s="670"/>
    </row>
    <row r="3" spans="1:7" ht="14.25">
      <c r="A3" s="672" t="s">
        <v>416</v>
      </c>
      <c r="B3" s="672"/>
      <c r="C3" s="672"/>
      <c r="D3" s="672"/>
      <c r="E3" s="672"/>
      <c r="F3" s="672"/>
      <c r="G3" s="236"/>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415</v>
      </c>
      <c r="B6" s="671" t="s">
        <v>417</v>
      </c>
      <c r="C6" s="671"/>
      <c r="D6" s="671"/>
      <c r="E6" s="671"/>
      <c r="F6" s="671"/>
    </row>
    <row r="7" spans="1:6" ht="14.25">
      <c r="A7" s="269"/>
      <c r="B7" s="270"/>
      <c r="C7" s="271"/>
      <c r="D7" s="159"/>
      <c r="E7" s="272"/>
      <c r="F7" s="273"/>
    </row>
    <row r="8" spans="1:6" ht="15">
      <c r="A8" s="190"/>
      <c r="B8" s="312" t="s">
        <v>80</v>
      </c>
      <c r="C8" s="313"/>
      <c r="D8" s="191"/>
      <c r="E8" s="192"/>
      <c r="F8" s="193"/>
    </row>
    <row r="9" spans="1:6" ht="132" customHeight="1">
      <c r="A9" s="190"/>
      <c r="B9" s="683" t="s">
        <v>418</v>
      </c>
      <c r="C9" s="683"/>
      <c r="D9" s="683"/>
      <c r="E9" s="683"/>
      <c r="F9" s="193"/>
    </row>
    <row r="10" spans="1:6" ht="112.5" customHeight="1">
      <c r="A10" s="190"/>
      <c r="B10" s="683" t="s">
        <v>419</v>
      </c>
      <c r="C10" s="683"/>
      <c r="D10" s="683"/>
      <c r="E10" s="683"/>
      <c r="F10" s="193"/>
    </row>
    <row r="11" spans="1:6" ht="14.25">
      <c r="A11" s="190"/>
      <c r="B11" s="297"/>
      <c r="C11" s="297"/>
      <c r="D11" s="297"/>
      <c r="E11" s="297"/>
      <c r="F11" s="193"/>
    </row>
    <row r="12" spans="1:6" ht="14.25">
      <c r="A12" s="371" t="s">
        <v>82</v>
      </c>
      <c r="B12" s="329" t="s">
        <v>441</v>
      </c>
      <c r="C12" s="297"/>
      <c r="D12" s="297"/>
      <c r="E12" s="297"/>
      <c r="F12" s="193"/>
    </row>
    <row r="13" spans="1:6" ht="184.5" customHeight="1">
      <c r="A13" s="190"/>
      <c r="B13" s="627" t="s">
        <v>454</v>
      </c>
      <c r="C13" s="297"/>
      <c r="D13" s="297"/>
      <c r="E13" s="297"/>
      <c r="F13" s="193"/>
    </row>
    <row r="14" spans="1:6" ht="36">
      <c r="A14" s="190"/>
      <c r="B14" s="633" t="s">
        <v>402</v>
      </c>
      <c r="C14" s="297"/>
      <c r="D14" s="297"/>
      <c r="E14" s="297"/>
      <c r="F14" s="193"/>
    </row>
    <row r="15" spans="1:6" ht="37.5" customHeight="1">
      <c r="A15" s="190"/>
      <c r="B15" s="154" t="s">
        <v>553</v>
      </c>
      <c r="C15" s="297"/>
      <c r="D15" s="297"/>
      <c r="E15" s="297"/>
      <c r="F15" s="193"/>
    </row>
    <row r="16" spans="1:6" ht="15" thickBot="1">
      <c r="A16" s="190"/>
      <c r="B16" s="597"/>
      <c r="C16" s="435" t="s">
        <v>121</v>
      </c>
      <c r="D16" s="456">
        <v>280</v>
      </c>
      <c r="E16" s="455"/>
      <c r="F16" s="438">
        <f>D16*E16</f>
        <v>0</v>
      </c>
    </row>
    <row r="17" spans="1:6" ht="15" thickTop="1">
      <c r="A17" s="190"/>
      <c r="B17" s="216" t="s">
        <v>136</v>
      </c>
      <c r="C17" s="298"/>
      <c r="D17" s="248"/>
      <c r="E17" s="389"/>
      <c r="F17" s="390">
        <f>SUM(F16)</f>
        <v>0</v>
      </c>
    </row>
    <row r="18" spans="1:6" ht="14.25">
      <c r="A18" s="190"/>
      <c r="B18" s="216"/>
      <c r="C18" s="298"/>
      <c r="D18" s="248"/>
      <c r="E18" s="389"/>
      <c r="F18" s="390"/>
    </row>
    <row r="19" spans="1:6" ht="14.25">
      <c r="A19" s="371" t="s">
        <v>83</v>
      </c>
      <c r="B19" s="329" t="s">
        <v>420</v>
      </c>
      <c r="C19" s="297"/>
      <c r="D19" s="297"/>
      <c r="E19" s="297"/>
      <c r="F19" s="193"/>
    </row>
    <row r="20" spans="1:6" ht="192">
      <c r="A20" s="190"/>
      <c r="B20" s="627" t="s">
        <v>455</v>
      </c>
      <c r="C20" s="297"/>
      <c r="D20" s="297"/>
      <c r="E20" s="297"/>
      <c r="F20" s="193"/>
    </row>
    <row r="21" spans="1:6" ht="36">
      <c r="A21" s="190"/>
      <c r="B21" s="633" t="s">
        <v>402</v>
      </c>
      <c r="C21" s="297"/>
      <c r="D21" s="297"/>
      <c r="E21" s="297"/>
      <c r="F21" s="193"/>
    </row>
    <row r="22" spans="1:6" ht="40.5" customHeight="1">
      <c r="A22" s="190"/>
      <c r="B22" s="154" t="s">
        <v>553</v>
      </c>
      <c r="C22" s="297"/>
      <c r="D22" s="297"/>
      <c r="E22" s="297"/>
      <c r="F22" s="193"/>
    </row>
    <row r="23" spans="1:6" ht="15" thickBot="1">
      <c r="A23" s="190"/>
      <c r="B23" s="597"/>
      <c r="C23" s="435" t="s">
        <v>121</v>
      </c>
      <c r="D23" s="456">
        <v>12</v>
      </c>
      <c r="E23" s="455"/>
      <c r="F23" s="438">
        <f>D23*E23</f>
        <v>0</v>
      </c>
    </row>
    <row r="24" spans="1:6" ht="15" thickTop="1">
      <c r="A24" s="190"/>
      <c r="B24" s="216" t="s">
        <v>136</v>
      </c>
      <c r="C24" s="298"/>
      <c r="D24" s="248"/>
      <c r="E24" s="389"/>
      <c r="F24" s="390">
        <f>SUM(F23)</f>
        <v>0</v>
      </c>
    </row>
    <row r="25" spans="1:6" ht="14.25">
      <c r="A25" s="190"/>
      <c r="B25" s="216"/>
      <c r="C25" s="298"/>
      <c r="D25" s="248"/>
      <c r="E25" s="389"/>
      <c r="F25" s="390"/>
    </row>
    <row r="26" spans="1:6" ht="14.25">
      <c r="A26" s="371" t="s">
        <v>84</v>
      </c>
      <c r="B26" s="329" t="s">
        <v>456</v>
      </c>
      <c r="C26" s="298"/>
      <c r="D26" s="248"/>
      <c r="E26" s="389"/>
      <c r="F26" s="390"/>
    </row>
    <row r="27" spans="1:6" ht="108">
      <c r="A27" s="190"/>
      <c r="B27" s="627" t="s">
        <v>457</v>
      </c>
      <c r="C27" s="298"/>
      <c r="D27" s="248"/>
      <c r="E27" s="389"/>
      <c r="F27" s="390"/>
    </row>
    <row r="28" spans="1:6" ht="36">
      <c r="A28" s="190"/>
      <c r="B28" s="633" t="s">
        <v>402</v>
      </c>
      <c r="C28" s="298"/>
      <c r="D28" s="248"/>
      <c r="E28" s="389"/>
      <c r="F28" s="390"/>
    </row>
    <row r="29" spans="1:6" ht="34.5" customHeight="1">
      <c r="A29" s="190"/>
      <c r="B29" s="154" t="s">
        <v>553</v>
      </c>
      <c r="C29" s="298"/>
      <c r="D29" s="248"/>
      <c r="E29" s="389"/>
      <c r="F29" s="390"/>
    </row>
    <row r="30" spans="1:6" ht="15" thickBot="1">
      <c r="A30" s="190"/>
      <c r="B30" s="597"/>
      <c r="C30" s="435" t="s">
        <v>63</v>
      </c>
      <c r="D30" s="456">
        <v>1</v>
      </c>
      <c r="E30" s="455"/>
      <c r="F30" s="438">
        <f>D30*E30</f>
        <v>0</v>
      </c>
    </row>
    <row r="31" spans="1:6" ht="15" thickTop="1">
      <c r="A31" s="190"/>
      <c r="B31" s="216" t="s">
        <v>136</v>
      </c>
      <c r="C31" s="298"/>
      <c r="D31" s="248"/>
      <c r="E31" s="389"/>
      <c r="F31" s="390">
        <f>SUM(F30)</f>
        <v>0</v>
      </c>
    </row>
    <row r="32" spans="1:6" ht="15" thickBot="1">
      <c r="A32" s="238"/>
      <c r="B32" s="239"/>
      <c r="C32" s="240"/>
      <c r="D32" s="241"/>
      <c r="E32" s="242"/>
      <c r="F32" s="243"/>
    </row>
    <row r="33" spans="1:6" ht="15.75" thickBot="1" thickTop="1">
      <c r="A33" s="190"/>
      <c r="B33" s="591"/>
      <c r="C33" s="298"/>
      <c r="D33" s="358"/>
      <c r="E33" s="376"/>
      <c r="F33" s="372"/>
    </row>
    <row r="34" spans="1:6" ht="15.75" thickBot="1">
      <c r="A34" s="249" t="s">
        <v>415</v>
      </c>
      <c r="B34" s="250" t="s">
        <v>567</v>
      </c>
      <c r="C34" s="322"/>
      <c r="D34" s="252"/>
      <c r="E34" s="253" t="s">
        <v>5</v>
      </c>
      <c r="F34" s="323">
        <f>F17+F24+F31</f>
        <v>0</v>
      </c>
    </row>
    <row r="35" spans="1:6" ht="14.25">
      <c r="A35" s="190"/>
      <c r="B35" s="297"/>
      <c r="C35" s="297"/>
      <c r="D35" s="297"/>
      <c r="E35" s="297"/>
      <c r="F35" s="193"/>
    </row>
    <row r="36" spans="1:6" ht="14.25">
      <c r="A36" s="514"/>
      <c r="B36" s="627"/>
      <c r="C36" s="626"/>
      <c r="D36" s="630"/>
      <c r="E36" s="378"/>
      <c r="F36" s="374"/>
    </row>
    <row r="37" spans="1:6" ht="14.25">
      <c r="A37" s="514"/>
      <c r="B37" s="627"/>
      <c r="C37" s="626"/>
      <c r="D37" s="630"/>
      <c r="E37" s="378"/>
      <c r="F37" s="374"/>
    </row>
  </sheetData>
  <sheetProtection/>
  <mergeCells count="5">
    <mergeCell ref="A2:F2"/>
    <mergeCell ref="A3:F3"/>
    <mergeCell ref="B6:F6"/>
    <mergeCell ref="B9:E9"/>
    <mergeCell ref="B10:E10"/>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2" manualBreakCount="2">
    <brk id="25" max="5" man="1"/>
    <brk id="35" max="5" man="1"/>
  </rowBreaks>
</worksheet>
</file>

<file path=xl/worksheets/sheet14.xml><?xml version="1.0" encoding="utf-8"?>
<worksheet xmlns="http://schemas.openxmlformats.org/spreadsheetml/2006/main" xmlns:r="http://schemas.openxmlformats.org/officeDocument/2006/relationships">
  <sheetPr>
    <tabColor indexed="19"/>
  </sheetPr>
  <dimension ref="A1:G36"/>
  <sheetViews>
    <sheetView view="pageBreakPreview" zoomScaleSheetLayoutView="100" workbookViewId="0" topLeftCell="A26">
      <selection activeCell="E29" sqref="E29"/>
    </sheetView>
  </sheetViews>
  <sheetFormatPr defaultColWidth="9.140625" defaultRowHeight="15"/>
  <cols>
    <col min="1" max="1" width="5.7109375" style="175" customWidth="1"/>
    <col min="2" max="2" width="42.8515625" style="175" customWidth="1"/>
    <col min="3" max="3" width="7.140625" style="254" customWidth="1"/>
    <col min="4" max="4" width="10.7109375" style="314" customWidth="1"/>
    <col min="5" max="5" width="10.7109375" style="175" customWidth="1"/>
    <col min="6" max="6" width="10.7109375" style="236" customWidth="1"/>
    <col min="7" max="7" width="9.140625" style="175" customWidth="1"/>
    <col min="8" max="8" width="34.00390625" style="175" customWidth="1"/>
    <col min="9" max="16384" width="9.140625" style="175" customWidth="1"/>
  </cols>
  <sheetData>
    <row r="1" spans="1:6" ht="15">
      <c r="A1" s="179"/>
      <c r="B1" s="179"/>
      <c r="C1" s="302"/>
      <c r="D1" s="191"/>
      <c r="E1" s="179"/>
      <c r="F1" s="303"/>
    </row>
    <row r="2" spans="1:6" ht="14.25">
      <c r="A2" s="668" t="s">
        <v>74</v>
      </c>
      <c r="B2" s="669"/>
      <c r="C2" s="669"/>
      <c r="D2" s="669"/>
      <c r="E2" s="669"/>
      <c r="F2" s="670"/>
    </row>
    <row r="3" spans="1:7" ht="14.25">
      <c r="A3" s="672" t="s">
        <v>421</v>
      </c>
      <c r="B3" s="672"/>
      <c r="C3" s="672"/>
      <c r="D3" s="672"/>
      <c r="E3" s="672"/>
      <c r="F3" s="672"/>
      <c r="G3" s="236"/>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422</v>
      </c>
      <c r="B6" s="671" t="s">
        <v>423</v>
      </c>
      <c r="C6" s="671"/>
      <c r="D6" s="671"/>
      <c r="E6" s="671"/>
      <c r="F6" s="671"/>
    </row>
    <row r="7" spans="1:6" ht="14.25">
      <c r="A7" s="269"/>
      <c r="B7" s="270"/>
      <c r="C7" s="271"/>
      <c r="D7" s="159"/>
      <c r="E7" s="272"/>
      <c r="F7" s="273"/>
    </row>
    <row r="8" spans="1:6" ht="15">
      <c r="A8" s="190"/>
      <c r="B8" s="312" t="s">
        <v>80</v>
      </c>
      <c r="C8" s="313"/>
      <c r="D8" s="191"/>
      <c r="E8" s="192"/>
      <c r="F8" s="193"/>
    </row>
    <row r="9" spans="1:6" ht="15">
      <c r="A9" s="190"/>
      <c r="B9" s="312"/>
      <c r="C9" s="313"/>
      <c r="D9" s="191"/>
      <c r="E9" s="192"/>
      <c r="F9" s="193"/>
    </row>
    <row r="10" spans="1:6" ht="27.75" customHeight="1">
      <c r="A10" s="190"/>
      <c r="B10" s="691" t="s">
        <v>424</v>
      </c>
      <c r="C10" s="691"/>
      <c r="D10" s="691"/>
      <c r="E10" s="691"/>
      <c r="F10" s="193"/>
    </row>
    <row r="11" spans="1:6" ht="28.5" customHeight="1">
      <c r="A11" s="190"/>
      <c r="B11" s="691" t="s">
        <v>425</v>
      </c>
      <c r="C11" s="691"/>
      <c r="D11" s="691"/>
      <c r="E11" s="691"/>
      <c r="F11" s="193"/>
    </row>
    <row r="12" spans="1:6" ht="29.25" customHeight="1">
      <c r="A12" s="190"/>
      <c r="B12" s="691" t="s">
        <v>426</v>
      </c>
      <c r="C12" s="691"/>
      <c r="D12" s="691"/>
      <c r="E12" s="691"/>
      <c r="F12" s="193"/>
    </row>
    <row r="13" spans="1:6" ht="60" customHeight="1">
      <c r="A13" s="190"/>
      <c r="B13" s="691" t="s">
        <v>427</v>
      </c>
      <c r="C13" s="691"/>
      <c r="D13" s="691"/>
      <c r="E13" s="691"/>
      <c r="F13" s="193"/>
    </row>
    <row r="14" spans="1:6" ht="26.25" customHeight="1">
      <c r="A14" s="190"/>
      <c r="B14" s="691" t="s">
        <v>428</v>
      </c>
      <c r="C14" s="691"/>
      <c r="D14" s="691"/>
      <c r="E14" s="691"/>
      <c r="F14" s="193"/>
    </row>
    <row r="15" spans="1:6" ht="14.25">
      <c r="A15" s="190"/>
      <c r="B15" s="691" t="s">
        <v>429</v>
      </c>
      <c r="C15" s="691"/>
      <c r="D15" s="691"/>
      <c r="E15" s="691"/>
      <c r="F15" s="193"/>
    </row>
    <row r="16" spans="1:6" ht="14.25">
      <c r="A16" s="190"/>
      <c r="B16" s="691" t="s">
        <v>430</v>
      </c>
      <c r="C16" s="691"/>
      <c r="D16" s="691"/>
      <c r="E16" s="691"/>
      <c r="F16" s="193"/>
    </row>
    <row r="17" spans="1:6" ht="14.25">
      <c r="A17" s="190"/>
      <c r="B17" s="691" t="s">
        <v>431</v>
      </c>
      <c r="C17" s="691"/>
      <c r="D17" s="691"/>
      <c r="E17" s="691"/>
      <c r="F17" s="193"/>
    </row>
    <row r="18" spans="1:6" ht="14.25">
      <c r="A18" s="190"/>
      <c r="B18" s="691" t="s">
        <v>432</v>
      </c>
      <c r="C18" s="691"/>
      <c r="D18" s="691"/>
      <c r="E18" s="691"/>
      <c r="F18" s="193"/>
    </row>
    <row r="19" spans="1:6" ht="14.25">
      <c r="A19" s="190"/>
      <c r="B19" s="691" t="s">
        <v>433</v>
      </c>
      <c r="C19" s="691"/>
      <c r="D19" s="691"/>
      <c r="E19" s="691"/>
      <c r="F19" s="193"/>
    </row>
    <row r="20" spans="1:6" ht="14.25">
      <c r="A20" s="190"/>
      <c r="B20" s="691" t="s">
        <v>434</v>
      </c>
      <c r="C20" s="691"/>
      <c r="D20" s="691"/>
      <c r="E20" s="691"/>
      <c r="F20" s="193"/>
    </row>
    <row r="21" spans="1:6" ht="37.5" customHeight="1">
      <c r="A21" s="190"/>
      <c r="B21" s="691" t="s">
        <v>435</v>
      </c>
      <c r="C21" s="691"/>
      <c r="D21" s="691"/>
      <c r="E21" s="691"/>
      <c r="F21" s="193"/>
    </row>
    <row r="22" spans="1:6" ht="42" customHeight="1">
      <c r="A22" s="190"/>
      <c r="B22" s="691" t="s">
        <v>436</v>
      </c>
      <c r="C22" s="691"/>
      <c r="D22" s="691"/>
      <c r="E22" s="691"/>
      <c r="F22" s="193"/>
    </row>
    <row r="23" spans="1:6" ht="14.25">
      <c r="A23" s="190"/>
      <c r="B23" s="297"/>
      <c r="C23" s="297"/>
      <c r="D23" s="297"/>
      <c r="E23" s="297"/>
      <c r="F23" s="193"/>
    </row>
    <row r="24" spans="1:6" ht="24">
      <c r="A24" s="237" t="s">
        <v>82</v>
      </c>
      <c r="B24" s="632" t="s">
        <v>438</v>
      </c>
      <c r="C24" s="297"/>
      <c r="D24" s="297"/>
      <c r="E24" s="297"/>
      <c r="F24" s="193"/>
    </row>
    <row r="25" spans="1:6" ht="234" customHeight="1">
      <c r="A25" s="190"/>
      <c r="B25" s="627" t="s">
        <v>507</v>
      </c>
      <c r="C25" s="297"/>
      <c r="D25" s="297"/>
      <c r="E25" s="297"/>
      <c r="F25" s="193"/>
    </row>
    <row r="26" spans="1:6" ht="180">
      <c r="A26" s="190"/>
      <c r="B26" s="627" t="s">
        <v>508</v>
      </c>
      <c r="C26" s="297"/>
      <c r="D26" s="297"/>
      <c r="E26" s="297"/>
      <c r="F26" s="193"/>
    </row>
    <row r="27" spans="1:6" ht="24">
      <c r="A27" s="190"/>
      <c r="B27" s="627" t="s">
        <v>437</v>
      </c>
      <c r="C27" s="297"/>
      <c r="D27" s="297"/>
      <c r="E27" s="297"/>
      <c r="F27" s="193"/>
    </row>
    <row r="28" spans="1:6" ht="34.5" customHeight="1">
      <c r="A28" s="190"/>
      <c r="B28" s="154" t="s">
        <v>553</v>
      </c>
      <c r="C28" s="297"/>
      <c r="D28" s="297"/>
      <c r="E28" s="297"/>
      <c r="F28" s="193"/>
    </row>
    <row r="29" spans="1:6" ht="15" thickBot="1">
      <c r="A29" s="190"/>
      <c r="B29" s="597"/>
      <c r="C29" s="637" t="s">
        <v>121</v>
      </c>
      <c r="D29" s="456">
        <v>280</v>
      </c>
      <c r="E29" s="455"/>
      <c r="F29" s="438">
        <f>D29*E29</f>
        <v>0</v>
      </c>
    </row>
    <row r="30" spans="1:6" ht="15" thickTop="1">
      <c r="A30" s="190"/>
      <c r="B30" s="216" t="s">
        <v>136</v>
      </c>
      <c r="C30" s="298"/>
      <c r="D30" s="248"/>
      <c r="E30" s="389"/>
      <c r="F30" s="390">
        <f>SUM(F29)</f>
        <v>0</v>
      </c>
    </row>
    <row r="31" spans="1:6" ht="15" thickBot="1">
      <c r="A31" s="238"/>
      <c r="B31" s="239"/>
      <c r="C31" s="240"/>
      <c r="D31" s="241"/>
      <c r="E31" s="242"/>
      <c r="F31" s="243"/>
    </row>
    <row r="32" spans="1:6" ht="15.75" thickBot="1" thickTop="1">
      <c r="A32" s="190"/>
      <c r="B32" s="591"/>
      <c r="C32" s="298"/>
      <c r="D32" s="358"/>
      <c r="E32" s="376"/>
      <c r="F32" s="372"/>
    </row>
    <row r="33" spans="1:6" ht="15.75" thickBot="1">
      <c r="A33" s="249" t="s">
        <v>422</v>
      </c>
      <c r="B33" s="250" t="s">
        <v>583</v>
      </c>
      <c r="C33" s="322"/>
      <c r="D33" s="252"/>
      <c r="E33" s="634" t="s">
        <v>5</v>
      </c>
      <c r="F33" s="635">
        <f>F30</f>
        <v>0</v>
      </c>
    </row>
    <row r="34" spans="1:6" ht="14.25">
      <c r="A34" s="190"/>
      <c r="B34" s="297"/>
      <c r="C34" s="297"/>
      <c r="D34" s="297"/>
      <c r="E34" s="297"/>
      <c r="F34" s="193"/>
    </row>
    <row r="35" spans="1:6" ht="14.25">
      <c r="A35" s="514"/>
      <c r="B35" s="627"/>
      <c r="C35" s="626"/>
      <c r="D35" s="630"/>
      <c r="E35" s="378"/>
      <c r="F35" s="374"/>
    </row>
    <row r="36" spans="1:6" ht="14.25">
      <c r="A36" s="514"/>
      <c r="B36" s="627"/>
      <c r="C36" s="626"/>
      <c r="D36" s="630"/>
      <c r="E36" s="378"/>
      <c r="F36" s="374"/>
    </row>
  </sheetData>
  <sheetProtection/>
  <mergeCells count="16">
    <mergeCell ref="B19:E19"/>
    <mergeCell ref="B20:E20"/>
    <mergeCell ref="B21:E21"/>
    <mergeCell ref="B22:E22"/>
    <mergeCell ref="B13:E13"/>
    <mergeCell ref="B14:E14"/>
    <mergeCell ref="B15:E15"/>
    <mergeCell ref="B16:E16"/>
    <mergeCell ref="B17:E17"/>
    <mergeCell ref="B18:E18"/>
    <mergeCell ref="A2:F2"/>
    <mergeCell ref="A3:F3"/>
    <mergeCell ref="B6:F6"/>
    <mergeCell ref="B10:E10"/>
    <mergeCell ref="B12:E12"/>
    <mergeCell ref="B11:E11"/>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34" max="5" man="1"/>
  </rowBreaks>
</worksheet>
</file>

<file path=xl/worksheets/sheet15.xml><?xml version="1.0" encoding="utf-8"?>
<worksheet xmlns="http://schemas.openxmlformats.org/spreadsheetml/2006/main" xmlns:r="http://schemas.openxmlformats.org/officeDocument/2006/relationships">
  <sheetPr>
    <tabColor rgb="FF92D050"/>
  </sheetPr>
  <dimension ref="A1:F95"/>
  <sheetViews>
    <sheetView view="pageLayout" zoomScaleNormal="90" zoomScaleSheetLayoutView="100" workbookViewId="0" topLeftCell="A10">
      <selection activeCell="F7" sqref="F7"/>
    </sheetView>
  </sheetViews>
  <sheetFormatPr defaultColWidth="9.140625" defaultRowHeight="15"/>
  <cols>
    <col min="1" max="4" width="15.140625" style="181" customWidth="1"/>
    <col min="5" max="5" width="12.140625" style="181" customWidth="1"/>
    <col min="6" max="6" width="15.57421875" style="181" customWidth="1"/>
    <col min="7" max="16384" width="9.140625" style="181" customWidth="1"/>
  </cols>
  <sheetData>
    <row r="1" ht="15">
      <c r="F1" s="179"/>
    </row>
    <row r="2" spans="2:6" ht="15">
      <c r="B2" s="369"/>
      <c r="F2" s="179"/>
    </row>
    <row r="3" spans="1:6" ht="15">
      <c r="A3" s="175"/>
      <c r="B3" s="175"/>
      <c r="C3" s="175"/>
      <c r="D3" s="175"/>
      <c r="E3" s="175"/>
      <c r="F3" s="179"/>
    </row>
    <row r="4" spans="1:6" ht="30.75" customHeight="1">
      <c r="A4" s="212" t="s">
        <v>12</v>
      </c>
      <c r="B4" s="695" t="s">
        <v>170</v>
      </c>
      <c r="C4" s="696"/>
      <c r="D4" s="696"/>
      <c r="E4" s="696"/>
      <c r="F4" s="179"/>
    </row>
    <row r="5" spans="1:6" ht="15">
      <c r="A5" s="214"/>
      <c r="B5" s="92"/>
      <c r="C5" s="111"/>
      <c r="D5" s="111"/>
      <c r="E5" s="213"/>
      <c r="F5" s="179"/>
    </row>
    <row r="6" spans="1:6" ht="15">
      <c r="A6" s="214"/>
      <c r="B6" s="93"/>
      <c r="C6" s="215"/>
      <c r="D6" s="111"/>
      <c r="E6" s="213"/>
      <c r="F6" s="179"/>
    </row>
    <row r="7" spans="1:6" ht="15">
      <c r="A7" s="216" t="s">
        <v>54</v>
      </c>
      <c r="B7" s="355" t="s">
        <v>171</v>
      </c>
      <c r="C7" s="215"/>
      <c r="D7" s="111"/>
      <c r="E7" s="213"/>
      <c r="F7" s="179"/>
    </row>
    <row r="8" spans="1:6" ht="49.5" customHeight="1">
      <c r="A8" s="214"/>
      <c r="B8" s="697"/>
      <c r="C8" s="649"/>
      <c r="D8" s="649"/>
      <c r="E8" s="649"/>
      <c r="F8" s="179"/>
    </row>
    <row r="9" spans="1:6" ht="15">
      <c r="A9" s="214"/>
      <c r="B9" s="92"/>
      <c r="C9" s="111"/>
      <c r="D9" s="111"/>
      <c r="E9" s="213"/>
      <c r="F9" s="179"/>
    </row>
    <row r="10" spans="1:6" ht="15">
      <c r="A10" s="214"/>
      <c r="B10" s="99"/>
      <c r="C10" s="111"/>
      <c r="D10" s="111"/>
      <c r="E10" s="213"/>
      <c r="F10" s="179"/>
    </row>
    <row r="11" spans="1:6" ht="15">
      <c r="A11" s="212" t="s">
        <v>11</v>
      </c>
      <c r="B11" s="698" t="s">
        <v>170</v>
      </c>
      <c r="C11" s="698"/>
      <c r="D11" s="698"/>
      <c r="E11" s="698"/>
      <c r="F11" s="179"/>
    </row>
    <row r="12" spans="1:6" ht="15">
      <c r="A12" s="214"/>
      <c r="B12" s="698" t="s">
        <v>172</v>
      </c>
      <c r="C12" s="698"/>
      <c r="D12" s="698"/>
      <c r="E12" s="698"/>
      <c r="F12" s="179"/>
    </row>
    <row r="13" spans="1:6" ht="15">
      <c r="A13" s="214"/>
      <c r="B13" s="217"/>
      <c r="C13" s="111"/>
      <c r="D13" s="179"/>
      <c r="E13" s="213"/>
      <c r="F13" s="179"/>
    </row>
    <row r="14" spans="1:6" ht="15.75">
      <c r="A14" s="218" t="s">
        <v>56</v>
      </c>
      <c r="B14" s="699" t="s">
        <v>127</v>
      </c>
      <c r="C14" s="696"/>
      <c r="D14" s="696"/>
      <c r="E14" s="696"/>
      <c r="F14" s="179"/>
    </row>
    <row r="15" spans="1:6" ht="26.25" customHeight="1">
      <c r="A15" s="214"/>
      <c r="B15" s="692" t="s">
        <v>128</v>
      </c>
      <c r="C15" s="693"/>
      <c r="D15" s="111"/>
      <c r="E15" s="213"/>
      <c r="F15" s="179"/>
    </row>
    <row r="16" spans="1:6" ht="72.75" customHeight="1">
      <c r="A16" s="214"/>
      <c r="D16" s="111"/>
      <c r="E16" s="213"/>
      <c r="F16" s="179"/>
    </row>
    <row r="17" spans="1:6" ht="57.75" customHeight="1">
      <c r="A17" s="214"/>
      <c r="B17" s="212"/>
      <c r="C17" s="111"/>
      <c r="D17" s="111"/>
      <c r="E17" s="213"/>
      <c r="F17" s="213"/>
    </row>
    <row r="18" spans="1:6" s="220" customFormat="1" ht="43.5" customHeight="1">
      <c r="A18" s="111"/>
      <c r="B18" s="140"/>
      <c r="C18" s="111"/>
      <c r="D18" s="111"/>
      <c r="E18" s="111"/>
      <c r="F18" s="219"/>
    </row>
    <row r="19" spans="1:6" ht="18.75">
      <c r="A19" s="221"/>
      <c r="B19" s="694" t="s">
        <v>439</v>
      </c>
      <c r="C19" s="694"/>
      <c r="D19" s="694"/>
      <c r="E19" s="694"/>
      <c r="F19" s="213"/>
    </row>
    <row r="20" spans="1:6" ht="15">
      <c r="A20" s="111"/>
      <c r="B20" s="140"/>
      <c r="C20" s="146"/>
      <c r="D20" s="111"/>
      <c r="E20" s="111"/>
      <c r="F20" s="213"/>
    </row>
    <row r="21" spans="1:6" ht="18.75">
      <c r="A21" s="222"/>
      <c r="B21" s="179"/>
      <c r="C21" s="179"/>
      <c r="D21" s="179"/>
      <c r="E21" s="179"/>
      <c r="F21" s="179"/>
    </row>
    <row r="22" spans="1:6" s="226" customFormat="1" ht="18.75">
      <c r="A22" s="223"/>
      <c r="B22" s="224"/>
      <c r="C22" s="224"/>
      <c r="D22" s="224"/>
      <c r="E22" s="224"/>
      <c r="F22" s="225"/>
    </row>
    <row r="23" spans="1:6" s="227" customFormat="1" ht="18.75">
      <c r="A23" s="224"/>
      <c r="B23" s="224"/>
      <c r="C23" s="224"/>
      <c r="D23" s="224"/>
      <c r="E23" s="224"/>
      <c r="F23" s="225"/>
    </row>
    <row r="24" spans="1:6" s="226" customFormat="1" ht="19.5" customHeight="1">
      <c r="A24" s="118"/>
      <c r="B24" s="188"/>
      <c r="C24" s="189"/>
      <c r="D24" s="189"/>
      <c r="E24" s="189"/>
      <c r="F24" s="228"/>
    </row>
    <row r="25" spans="1:6" s="227" customFormat="1" ht="19.5" customHeight="1">
      <c r="A25" s="118"/>
      <c r="B25" s="188"/>
      <c r="C25" s="189"/>
      <c r="D25" s="189"/>
      <c r="E25" s="119"/>
      <c r="F25" s="228"/>
    </row>
    <row r="26" spans="1:6" s="227" customFormat="1" ht="19.5" customHeight="1">
      <c r="A26" s="118"/>
      <c r="B26" s="188"/>
      <c r="C26" s="189"/>
      <c r="D26" s="229"/>
      <c r="E26" s="119"/>
      <c r="F26" s="228"/>
    </row>
    <row r="27" spans="1:6" s="227" customFormat="1" ht="19.5" customHeight="1">
      <c r="A27" s="88"/>
      <c r="B27" s="71"/>
      <c r="C27" s="72"/>
      <c r="D27" s="230"/>
      <c r="E27" s="73"/>
      <c r="F27" s="75"/>
    </row>
    <row r="28" spans="1:6" s="227" customFormat="1" ht="19.5" customHeight="1">
      <c r="A28" s="74"/>
      <c r="B28" s="74"/>
      <c r="C28" s="72"/>
      <c r="D28" s="72"/>
      <c r="E28" s="73"/>
      <c r="F28" s="75"/>
    </row>
    <row r="29" spans="1:6" s="227" customFormat="1" ht="19.5" customHeight="1">
      <c r="A29" s="74"/>
      <c r="B29" s="71"/>
      <c r="C29" s="70"/>
      <c r="D29" s="230"/>
      <c r="E29" s="76"/>
      <c r="F29" s="77"/>
    </row>
    <row r="30" spans="1:6" s="227" customFormat="1" ht="19.5" customHeight="1">
      <c r="A30" s="74"/>
      <c r="B30" s="74"/>
      <c r="C30" s="70"/>
      <c r="D30" s="230"/>
      <c r="E30" s="78"/>
      <c r="F30" s="79"/>
    </row>
    <row r="31" spans="1:6" s="227" customFormat="1" ht="19.5" customHeight="1">
      <c r="A31" s="74"/>
      <c r="B31" s="74"/>
      <c r="C31" s="70"/>
      <c r="D31" s="230"/>
      <c r="E31" s="76"/>
      <c r="F31" s="77"/>
    </row>
    <row r="32" spans="1:6" s="39" customFormat="1" ht="19.5" customHeight="1">
      <c r="A32" s="60"/>
      <c r="B32" s="62"/>
      <c r="C32" s="43"/>
      <c r="D32" s="24"/>
      <c r="E32" s="63"/>
      <c r="F32" s="183"/>
    </row>
    <row r="33" spans="1:6" s="39" customFormat="1" ht="19.5" customHeight="1">
      <c r="A33" s="60"/>
      <c r="B33" s="62"/>
      <c r="C33" s="43"/>
      <c r="D33" s="24"/>
      <c r="E33" s="63"/>
      <c r="F33" s="183"/>
    </row>
    <row r="34" spans="1:6" s="39" customFormat="1" ht="15">
      <c r="A34" s="60"/>
      <c r="B34" s="62"/>
      <c r="C34" s="43"/>
      <c r="D34" s="24"/>
      <c r="E34" s="63"/>
      <c r="F34" s="183"/>
    </row>
    <row r="35" spans="1:6" s="39" customFormat="1" ht="15">
      <c r="A35" s="60"/>
      <c r="B35" s="62"/>
      <c r="C35" s="43"/>
      <c r="D35" s="24"/>
      <c r="E35" s="63"/>
      <c r="F35" s="183"/>
    </row>
    <row r="36" spans="1:6" s="39" customFormat="1" ht="15">
      <c r="A36" s="24"/>
      <c r="B36" s="24"/>
      <c r="C36" s="24"/>
      <c r="D36" s="24"/>
      <c r="E36" s="24"/>
      <c r="F36" s="34"/>
    </row>
    <row r="37" spans="1:6" s="39" customFormat="1" ht="15">
      <c r="A37" s="24"/>
      <c r="B37" s="24"/>
      <c r="C37" s="24"/>
      <c r="D37" s="24"/>
      <c r="E37" s="24"/>
      <c r="F37" s="34"/>
    </row>
    <row r="38" spans="1:6" s="39" customFormat="1" ht="15">
      <c r="A38" s="89"/>
      <c r="C38" s="24"/>
      <c r="D38" s="24"/>
      <c r="E38" s="24"/>
      <c r="F38" s="34"/>
    </row>
    <row r="39" spans="1:6" s="39" customFormat="1" ht="15">
      <c r="A39" s="74"/>
      <c r="B39" s="30"/>
      <c r="C39" s="24"/>
      <c r="D39" s="24"/>
      <c r="E39" s="44"/>
      <c r="F39" s="47"/>
    </row>
    <row r="40" spans="1:6" s="39" customFormat="1" ht="15">
      <c r="A40" s="61"/>
      <c r="B40" s="30"/>
      <c r="C40" s="24"/>
      <c r="D40" s="24"/>
      <c r="E40" s="44"/>
      <c r="F40" s="47"/>
    </row>
    <row r="41" spans="1:6" s="39" customFormat="1" ht="15">
      <c r="A41" s="61"/>
      <c r="B41" s="30"/>
      <c r="C41" s="24"/>
      <c r="D41" s="24"/>
      <c r="E41" s="44"/>
      <c r="F41" s="47"/>
    </row>
    <row r="42" spans="1:6" s="39" customFormat="1" ht="15">
      <c r="A42" s="61"/>
      <c r="B42" s="30"/>
      <c r="C42" s="24"/>
      <c r="D42" s="24"/>
      <c r="E42" s="44"/>
      <c r="F42" s="47"/>
    </row>
    <row r="43" spans="1:6" s="39" customFormat="1" ht="15">
      <c r="A43" s="61"/>
      <c r="B43" s="30"/>
      <c r="C43" s="24"/>
      <c r="D43" s="24"/>
      <c r="E43" s="44"/>
      <c r="F43" s="47"/>
    </row>
    <row r="44" spans="1:6" s="39" customFormat="1" ht="15">
      <c r="A44" s="61"/>
      <c r="B44" s="30"/>
      <c r="C44" s="24"/>
      <c r="D44" s="24"/>
      <c r="E44" s="44"/>
      <c r="F44" s="47"/>
    </row>
    <row r="45" spans="1:6" s="39" customFormat="1" ht="15">
      <c r="A45" s="61"/>
      <c r="B45" s="30"/>
      <c r="E45" s="44"/>
      <c r="F45" s="47"/>
    </row>
    <row r="46" spans="1:6" s="39" customFormat="1" ht="15">
      <c r="A46" s="61"/>
      <c r="B46" s="30"/>
      <c r="E46" s="44"/>
      <c r="F46" s="47"/>
    </row>
    <row r="47" spans="1:6" s="39" customFormat="1" ht="15">
      <c r="A47" s="61"/>
      <c r="B47" s="30"/>
      <c r="E47" s="44"/>
      <c r="F47" s="47"/>
    </row>
    <row r="48" spans="1:6" s="39" customFormat="1" ht="15">
      <c r="A48" s="61"/>
      <c r="B48" s="30"/>
      <c r="E48" s="44"/>
      <c r="F48" s="47"/>
    </row>
    <row r="49" spans="1:6" s="39" customFormat="1" ht="15">
      <c r="A49" s="61"/>
      <c r="B49" s="30"/>
      <c r="C49" s="24"/>
      <c r="D49" s="24"/>
      <c r="E49" s="44"/>
      <c r="F49" s="47"/>
    </row>
    <row r="50" spans="1:6" ht="15">
      <c r="A50" s="19"/>
      <c r="B50" s="18"/>
      <c r="C50" s="16"/>
      <c r="D50" s="16"/>
      <c r="E50" s="17"/>
      <c r="F50" s="20"/>
    </row>
    <row r="51" spans="1:6" ht="15">
      <c r="A51" s="16"/>
      <c r="B51" s="16"/>
      <c r="C51" s="16"/>
      <c r="D51" s="16"/>
      <c r="E51" s="16"/>
      <c r="F51" s="231"/>
    </row>
    <row r="52" spans="1:6" ht="15">
      <c r="A52" s="16"/>
      <c r="B52" s="16"/>
      <c r="C52" s="16"/>
      <c r="D52" s="16"/>
      <c r="E52" s="16"/>
      <c r="F52" s="231"/>
    </row>
    <row r="53" spans="1:6" ht="15">
      <c r="A53" s="43"/>
      <c r="B53" s="23"/>
      <c r="C53" s="43"/>
      <c r="D53" s="43"/>
      <c r="E53" s="43"/>
      <c r="F53" s="232"/>
    </row>
    <row r="54" spans="1:6" ht="15">
      <c r="A54" s="30"/>
      <c r="B54" s="30"/>
      <c r="C54" s="43"/>
      <c r="D54" s="24"/>
      <c r="E54" s="44"/>
      <c r="F54" s="45"/>
    </row>
    <row r="55" spans="1:6" ht="15">
      <c r="A55" s="30"/>
      <c r="B55" s="30"/>
      <c r="C55" s="43"/>
      <c r="D55" s="24"/>
      <c r="E55" s="44"/>
      <c r="F55" s="233"/>
    </row>
    <row r="56" spans="1:6" ht="15">
      <c r="A56" s="30"/>
      <c r="B56" s="30"/>
      <c r="C56" s="43"/>
      <c r="D56" s="43"/>
      <c r="E56" s="44"/>
      <c r="F56" s="45"/>
    </row>
    <row r="57" spans="1:6" ht="15">
      <c r="A57" s="30"/>
      <c r="B57" s="30"/>
      <c r="C57" s="43"/>
      <c r="D57" s="24"/>
      <c r="E57" s="44"/>
      <c r="F57" s="233"/>
    </row>
    <row r="58" spans="1:6" ht="15">
      <c r="A58" s="30"/>
      <c r="B58" s="30"/>
      <c r="C58" s="43"/>
      <c r="D58" s="24"/>
      <c r="E58" s="44"/>
      <c r="F58" s="233"/>
    </row>
    <row r="59" spans="1:6" ht="15">
      <c r="A59" s="30"/>
      <c r="B59" s="30"/>
      <c r="C59" s="43"/>
      <c r="D59" s="24"/>
      <c r="E59" s="44"/>
      <c r="F59" s="233"/>
    </row>
    <row r="60" spans="1:6" ht="15">
      <c r="A60" s="39"/>
      <c r="B60" s="32"/>
      <c r="C60" s="43"/>
      <c r="D60" s="24"/>
      <c r="E60" s="44"/>
      <c r="F60" s="47"/>
    </row>
    <row r="61" spans="1:6" ht="15">
      <c r="A61" s="24"/>
      <c r="B61" s="24"/>
      <c r="C61" s="24"/>
      <c r="D61" s="24"/>
      <c r="E61" s="24"/>
      <c r="F61" s="34"/>
    </row>
    <row r="62" spans="1:6" ht="15">
      <c r="A62" s="24"/>
      <c r="B62" s="24"/>
      <c r="C62" s="24"/>
      <c r="D62" s="24"/>
      <c r="E62" s="24"/>
      <c r="F62" s="34"/>
    </row>
    <row r="63" spans="1:6" ht="15">
      <c r="A63" s="44"/>
      <c r="B63" s="23"/>
      <c r="C63" s="24"/>
      <c r="D63" s="24"/>
      <c r="E63" s="24"/>
      <c r="F63" s="34"/>
    </row>
    <row r="64" spans="1:6" ht="15">
      <c r="A64" s="30"/>
      <c r="B64" s="30"/>
      <c r="C64" s="24"/>
      <c r="D64" s="24"/>
      <c r="E64" s="44"/>
      <c r="F64" s="233"/>
    </row>
    <row r="65" spans="1:6" ht="15">
      <c r="A65" s="30"/>
      <c r="B65" s="30"/>
      <c r="C65" s="39"/>
      <c r="D65" s="39"/>
      <c r="E65" s="44"/>
      <c r="F65" s="233"/>
    </row>
    <row r="66" spans="1:6" ht="15">
      <c r="A66" s="30"/>
      <c r="B66" s="30"/>
      <c r="C66" s="39"/>
      <c r="D66" s="39"/>
      <c r="E66" s="44"/>
      <c r="F66" s="233"/>
    </row>
    <row r="67" spans="1:6" ht="15">
      <c r="A67" s="30"/>
      <c r="B67" s="30"/>
      <c r="C67" s="24"/>
      <c r="D67" s="24"/>
      <c r="E67" s="44"/>
      <c r="F67" s="39"/>
    </row>
    <row r="68" spans="1:6" ht="15">
      <c r="A68" s="31"/>
      <c r="B68" s="32"/>
      <c r="C68" s="24"/>
      <c r="D68" s="24"/>
      <c r="E68" s="44"/>
      <c r="F68" s="25"/>
    </row>
    <row r="69" spans="1:6" ht="15">
      <c r="A69" s="31"/>
      <c r="B69" s="32"/>
      <c r="C69" s="24"/>
      <c r="D69" s="24"/>
      <c r="E69" s="44"/>
      <c r="F69" s="25"/>
    </row>
    <row r="70" spans="1:6" ht="15">
      <c r="A70" s="30"/>
      <c r="B70" s="32"/>
      <c r="C70" s="24"/>
      <c r="D70" s="24"/>
      <c r="E70" s="44"/>
      <c r="F70" s="25"/>
    </row>
    <row r="71" spans="1:6" ht="15">
      <c r="A71" s="30"/>
      <c r="B71" s="30"/>
      <c r="C71" s="24"/>
      <c r="D71" s="24"/>
      <c r="E71" s="44"/>
      <c r="F71" s="25"/>
    </row>
    <row r="72" spans="1:6" ht="15">
      <c r="A72" s="31"/>
      <c r="B72" s="32"/>
      <c r="C72" s="24"/>
      <c r="D72" s="24"/>
      <c r="E72" s="44"/>
      <c r="F72" s="25"/>
    </row>
    <row r="73" spans="1:6" ht="15">
      <c r="A73" s="31"/>
      <c r="B73" s="39"/>
      <c r="C73" s="24"/>
      <c r="D73" s="24"/>
      <c r="E73" s="24"/>
      <c r="F73" s="34"/>
    </row>
    <row r="74" spans="1:6" ht="15">
      <c r="A74" s="22"/>
      <c r="B74" s="23"/>
      <c r="C74" s="24"/>
      <c r="D74" s="24"/>
      <c r="E74" s="22"/>
      <c r="F74" s="25"/>
    </row>
    <row r="75" spans="1:6" ht="15">
      <c r="A75" s="30"/>
      <c r="B75" s="30"/>
      <c r="C75" s="24"/>
      <c r="D75" s="24"/>
      <c r="E75" s="24"/>
      <c r="F75" s="34"/>
    </row>
    <row r="76" spans="1:6" ht="15">
      <c r="A76" s="30"/>
      <c r="B76" s="30"/>
      <c r="C76" s="24"/>
      <c r="D76" s="24"/>
      <c r="E76" s="24"/>
      <c r="F76" s="34"/>
    </row>
    <row r="77" spans="1:6" ht="15">
      <c r="A77" s="15"/>
      <c r="B77" s="15"/>
      <c r="C77" s="16"/>
      <c r="D77" s="16"/>
      <c r="E77" s="16"/>
      <c r="F77" s="231"/>
    </row>
    <row r="78" spans="1:6" ht="15">
      <c r="A78" s="15"/>
      <c r="B78" s="15"/>
      <c r="C78" s="16"/>
      <c r="D78" s="16"/>
      <c r="E78" s="16"/>
      <c r="F78" s="231"/>
    </row>
    <row r="79" spans="1:6" ht="15">
      <c r="A79" s="15"/>
      <c r="B79" s="15"/>
      <c r="C79" s="16"/>
      <c r="D79" s="16"/>
      <c r="E79" s="16"/>
      <c r="F79" s="231"/>
    </row>
    <row r="80" spans="1:6" ht="15">
      <c r="A80" s="15"/>
      <c r="B80" s="15"/>
      <c r="C80" s="16"/>
      <c r="D80" s="16"/>
      <c r="E80" s="16"/>
      <c r="F80" s="231"/>
    </row>
    <row r="81" spans="1:6" ht="15">
      <c r="A81" s="15"/>
      <c r="B81" s="15"/>
      <c r="C81" s="16"/>
      <c r="D81" s="16"/>
      <c r="E81" s="16"/>
      <c r="F81" s="231"/>
    </row>
    <row r="82" spans="1:6" ht="15">
      <c r="A82" s="15"/>
      <c r="B82" s="15"/>
      <c r="C82" s="16"/>
      <c r="D82" s="16"/>
      <c r="E82" s="16"/>
      <c r="F82" s="231"/>
    </row>
    <row r="83" spans="1:6" ht="15">
      <c r="A83" s="15"/>
      <c r="B83" s="15"/>
      <c r="C83" s="16"/>
      <c r="D83" s="16"/>
      <c r="E83" s="16"/>
      <c r="F83" s="231"/>
    </row>
    <row r="84" spans="1:6" ht="15">
      <c r="A84" s="15"/>
      <c r="B84" s="15"/>
      <c r="C84" s="16"/>
      <c r="D84" s="16"/>
      <c r="E84" s="16"/>
      <c r="F84" s="231"/>
    </row>
    <row r="85" spans="1:6" ht="15">
      <c r="A85" s="15"/>
      <c r="B85" s="15"/>
      <c r="C85" s="16"/>
      <c r="D85" s="16"/>
      <c r="E85" s="16"/>
      <c r="F85" s="231"/>
    </row>
    <row r="86" spans="1:6" ht="15">
      <c r="A86" s="30"/>
      <c r="B86" s="30"/>
      <c r="C86" s="24"/>
      <c r="D86" s="24"/>
      <c r="E86" s="24"/>
      <c r="F86" s="34"/>
    </row>
    <row r="87" spans="1:6" ht="15">
      <c r="A87" s="31"/>
      <c r="B87" s="32"/>
      <c r="C87" s="24"/>
      <c r="D87" s="24"/>
      <c r="E87" s="24"/>
      <c r="F87" s="25"/>
    </row>
    <row r="88" spans="1:6" ht="15">
      <c r="A88" s="31"/>
      <c r="B88" s="39"/>
      <c r="C88" s="24"/>
      <c r="D88" s="24"/>
      <c r="E88" s="24"/>
      <c r="F88" s="34"/>
    </row>
    <row r="89" spans="1:6" ht="15">
      <c r="A89" s="22"/>
      <c r="B89" s="23"/>
      <c r="C89" s="24"/>
      <c r="D89" s="24"/>
      <c r="E89" s="24"/>
      <c r="F89" s="29"/>
    </row>
    <row r="91" spans="1:6" ht="15">
      <c r="A91" s="39"/>
      <c r="B91" s="39"/>
      <c r="C91" s="39"/>
      <c r="D91" s="39"/>
      <c r="E91" s="39"/>
      <c r="F91" s="39"/>
    </row>
    <row r="92" spans="1:6" ht="15">
      <c r="A92" s="234"/>
      <c r="B92" s="40"/>
      <c r="C92" s="39"/>
      <c r="D92" s="39"/>
      <c r="E92" s="39"/>
      <c r="F92" s="29"/>
    </row>
    <row r="93" spans="1:6" ht="15">
      <c r="A93" s="234"/>
      <c r="B93" s="40"/>
      <c r="C93" s="39"/>
      <c r="D93" s="39"/>
      <c r="E93" s="39"/>
      <c r="F93" s="29"/>
    </row>
    <row r="94" spans="1:6" ht="15">
      <c r="A94" s="39"/>
      <c r="B94" s="40"/>
      <c r="C94" s="39"/>
      <c r="D94" s="39"/>
      <c r="E94" s="39"/>
      <c r="F94" s="25"/>
    </row>
    <row r="95" spans="1:6" ht="15">
      <c r="A95" s="39"/>
      <c r="B95" s="39"/>
      <c r="C95" s="39"/>
      <c r="D95" s="39"/>
      <c r="E95" s="39"/>
      <c r="F95" s="39"/>
    </row>
  </sheetData>
  <sheetProtection/>
  <mergeCells count="7">
    <mergeCell ref="B15:C15"/>
    <mergeCell ref="B19:E19"/>
    <mergeCell ref="B4:E4"/>
    <mergeCell ref="B8:E8"/>
    <mergeCell ref="B11:E11"/>
    <mergeCell ref="B14:E14"/>
    <mergeCell ref="B12:E12"/>
  </mergeCells>
  <printOptions/>
  <pageMargins left="0.7086614173228347" right="0.1968503937007874" top="0.7480314960629921" bottom="0.7480314960629921" header="0.31496062992125984" footer="0.31496062992125984"/>
  <pageSetup horizontalDpi="600" verticalDpi="600" orientation="portrait" paperSize="9" r:id="rId2"/>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84" max="255"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A2:F65"/>
  <sheetViews>
    <sheetView tabSelected="1" view="pageBreakPreview" zoomScaleNormal="90" zoomScaleSheetLayoutView="100" workbookViewId="0" topLeftCell="A1">
      <selection activeCell="C32" sqref="C32"/>
    </sheetView>
  </sheetViews>
  <sheetFormatPr defaultColWidth="9.140625" defaultRowHeight="15"/>
  <cols>
    <col min="1" max="1" width="17.8515625" style="0" customWidth="1"/>
    <col min="2" max="4" width="15.140625" style="0" customWidth="1"/>
    <col min="5" max="5" width="12.140625" style="0" customWidth="1"/>
    <col min="6" max="6" width="18.00390625" style="0" customWidth="1"/>
  </cols>
  <sheetData>
    <row r="2" spans="1:5" ht="15">
      <c r="A2" s="99" t="s">
        <v>12</v>
      </c>
      <c r="B2" s="648" t="s">
        <v>170</v>
      </c>
      <c r="C2" s="649"/>
      <c r="D2" s="649"/>
      <c r="E2" s="649"/>
    </row>
    <row r="3" spans="1:6" ht="15">
      <c r="A3" s="1"/>
      <c r="B3" s="1"/>
      <c r="C3" s="1"/>
      <c r="D3" s="1"/>
      <c r="E3" s="1"/>
      <c r="F3" s="1"/>
    </row>
    <row r="4" spans="1:6" ht="17.25" customHeight="1">
      <c r="A4" s="631" t="s">
        <v>54</v>
      </c>
      <c r="B4" s="583" t="s">
        <v>171</v>
      </c>
      <c r="C4" s="105"/>
      <c r="D4" s="99"/>
      <c r="F4" s="98"/>
    </row>
    <row r="5" spans="1:6" ht="15">
      <c r="A5" s="104"/>
      <c r="B5" s="164"/>
      <c r="C5" s="99"/>
      <c r="D5" s="99"/>
      <c r="E5" s="103"/>
      <c r="F5" s="98"/>
    </row>
    <row r="6" spans="1:6" ht="15">
      <c r="A6" s="90" t="s">
        <v>11</v>
      </c>
      <c r="B6" s="355" t="s">
        <v>170</v>
      </c>
      <c r="C6" s="104"/>
      <c r="D6" s="106"/>
      <c r="E6" s="103"/>
      <c r="F6" s="98"/>
    </row>
    <row r="7" spans="1:6" ht="15">
      <c r="A7" s="104"/>
      <c r="B7" s="355" t="s">
        <v>172</v>
      </c>
      <c r="C7" s="106"/>
      <c r="D7" s="106"/>
      <c r="E7" s="103"/>
      <c r="F7" s="98"/>
    </row>
    <row r="8" spans="1:6" ht="15">
      <c r="A8" s="104"/>
      <c r="B8" s="650"/>
      <c r="C8" s="651"/>
      <c r="D8" s="651"/>
      <c r="E8" s="651"/>
      <c r="F8" s="98"/>
    </row>
    <row r="9" spans="1:6" ht="15.75">
      <c r="A9" s="108" t="s">
        <v>56</v>
      </c>
      <c r="B9" s="95" t="s">
        <v>127</v>
      </c>
      <c r="C9" s="99"/>
      <c r="D9" s="160"/>
      <c r="E9" s="103"/>
      <c r="F9" s="98"/>
    </row>
    <row r="10" spans="1:6" ht="15">
      <c r="A10" s="104"/>
      <c r="B10" s="644" t="s">
        <v>128</v>
      </c>
      <c r="C10" s="645"/>
      <c r="D10" s="99"/>
      <c r="E10" s="103"/>
      <c r="F10" s="98"/>
    </row>
    <row r="11" spans="5:6" ht="15">
      <c r="E11" s="106"/>
      <c r="F11" s="98"/>
    </row>
    <row r="12" spans="5:6" s="430" customFormat="1" ht="15">
      <c r="E12" s="106"/>
      <c r="F12" s="98"/>
    </row>
    <row r="13" spans="5:6" s="430" customFormat="1" ht="15">
      <c r="E13" s="106"/>
      <c r="F13" s="98"/>
    </row>
    <row r="14" spans="5:6" s="430" customFormat="1" ht="15">
      <c r="E14" s="106"/>
      <c r="F14" s="98"/>
    </row>
    <row r="15" spans="1:6" ht="18.75">
      <c r="A15" s="109"/>
      <c r="B15" s="646" t="s">
        <v>130</v>
      </c>
      <c r="C15" s="646"/>
      <c r="D15" s="646"/>
      <c r="E15" s="646"/>
      <c r="F15" s="647"/>
    </row>
    <row r="16" spans="1:6" s="430" customFormat="1" ht="18.75">
      <c r="A16" s="109"/>
      <c r="B16" s="411"/>
      <c r="C16" s="411"/>
      <c r="D16" s="411"/>
      <c r="E16" s="411"/>
      <c r="F16" s="431"/>
    </row>
    <row r="17" spans="1:6" s="430" customFormat="1" ht="18.75">
      <c r="A17" s="109"/>
      <c r="B17" s="411"/>
      <c r="C17" s="411"/>
      <c r="D17" s="411"/>
      <c r="E17" s="411"/>
      <c r="F17" s="431"/>
    </row>
    <row r="18" spans="1:6" s="430" customFormat="1" ht="18.75">
      <c r="A18" s="109"/>
      <c r="B18" s="411"/>
      <c r="C18" s="411"/>
      <c r="D18" s="411"/>
      <c r="E18" s="411"/>
      <c r="F18" s="431"/>
    </row>
    <row r="19" spans="1:6" ht="15">
      <c r="A19" s="104"/>
      <c r="B19" s="107"/>
      <c r="C19" s="99"/>
      <c r="D19" s="160"/>
      <c r="E19" s="103"/>
      <c r="F19" s="98"/>
    </row>
    <row r="20" spans="1:6" ht="19.5" thickBot="1">
      <c r="A20" s="114" t="s">
        <v>58</v>
      </c>
      <c r="B20" s="115"/>
      <c r="C20" s="115"/>
      <c r="D20" s="115"/>
      <c r="E20" s="115"/>
      <c r="F20" s="116"/>
    </row>
    <row r="21" spans="1:6" ht="15">
      <c r="A21" s="104"/>
      <c r="B21" s="90"/>
      <c r="C21" s="99"/>
      <c r="D21" s="99"/>
      <c r="E21" s="103"/>
      <c r="F21" s="160"/>
    </row>
    <row r="22" spans="1:6" ht="15">
      <c r="A22" s="436"/>
      <c r="B22" s="96" t="s">
        <v>97</v>
      </c>
      <c r="C22" s="162"/>
      <c r="D22" s="162"/>
      <c r="E22" s="121" t="s">
        <v>5</v>
      </c>
      <c r="F22" s="210">
        <f>rekap!F36</f>
        <v>0</v>
      </c>
    </row>
    <row r="23" spans="1:6" ht="15">
      <c r="A23" s="99"/>
      <c r="B23" s="106"/>
      <c r="C23" s="400" t="s">
        <v>77</v>
      </c>
      <c r="D23" s="209"/>
      <c r="E23" s="401" t="s">
        <v>5</v>
      </c>
      <c r="F23" s="403">
        <f>F22</f>
        <v>0</v>
      </c>
    </row>
    <row r="24" spans="1:6" s="69" customFormat="1" ht="13.5" customHeight="1">
      <c r="A24" s="110"/>
      <c r="B24" s="110"/>
      <c r="C24" s="402" t="s">
        <v>106</v>
      </c>
      <c r="D24" s="209"/>
      <c r="E24" s="401" t="s">
        <v>5</v>
      </c>
      <c r="F24" s="404">
        <f>F23*0.25</f>
        <v>0</v>
      </c>
    </row>
    <row r="25" spans="1:6" s="211" customFormat="1" ht="19.5" customHeight="1">
      <c r="A25" s="117"/>
      <c r="C25" s="400" t="s">
        <v>78</v>
      </c>
      <c r="D25" s="209"/>
      <c r="E25" s="401" t="s">
        <v>5</v>
      </c>
      <c r="F25" s="405">
        <f>F23+F24</f>
        <v>0</v>
      </c>
    </row>
    <row r="26" spans="1:6" s="211" customFormat="1" ht="19.5" customHeight="1">
      <c r="A26" s="117"/>
      <c r="C26" s="400"/>
      <c r="D26" s="209"/>
      <c r="E26" s="401"/>
      <c r="F26" s="405"/>
    </row>
    <row r="27" spans="1:6" s="28" customFormat="1" ht="15.75">
      <c r="A27" s="123"/>
      <c r="B27" s="123"/>
      <c r="C27" s="123"/>
      <c r="D27" s="123"/>
      <c r="E27" s="123"/>
      <c r="F27" s="124"/>
    </row>
    <row r="28" spans="3:6" ht="15">
      <c r="C28" s="11"/>
      <c r="D28" s="12"/>
      <c r="E28" s="44"/>
      <c r="F28" s="46"/>
    </row>
    <row r="29" spans="1:6" ht="15">
      <c r="A29" s="125" t="s">
        <v>75</v>
      </c>
      <c r="B29" s="596"/>
      <c r="C29" s="582"/>
      <c r="D29" s="581"/>
      <c r="E29" s="580"/>
      <c r="F29" s="579"/>
    </row>
    <row r="30" spans="1:6" ht="15">
      <c r="A30" s="120" t="s">
        <v>76</v>
      </c>
      <c r="B30" s="21"/>
      <c r="C30" s="43"/>
      <c r="D30" s="24"/>
      <c r="E30" s="44"/>
      <c r="F30" s="47"/>
    </row>
    <row r="31" spans="1:6" ht="15">
      <c r="A31" s="24"/>
      <c r="B31" s="24"/>
      <c r="C31" s="24"/>
      <c r="D31" s="24"/>
      <c r="E31" s="24"/>
      <c r="F31" s="34"/>
    </row>
    <row r="32" spans="1:6" ht="15">
      <c r="A32" s="24"/>
      <c r="B32" s="24"/>
      <c r="C32" s="24"/>
      <c r="D32" s="24"/>
      <c r="E32" s="24"/>
      <c r="F32" s="34"/>
    </row>
    <row r="33" spans="1:6" ht="15">
      <c r="A33" s="44"/>
      <c r="B33" s="23"/>
      <c r="C33" s="24"/>
      <c r="D33" s="24"/>
      <c r="E33" s="24"/>
      <c r="F33" s="34"/>
    </row>
    <row r="34" spans="1:6" ht="15">
      <c r="A34" s="30"/>
      <c r="B34" s="21"/>
      <c r="C34" s="12"/>
      <c r="D34" s="12"/>
      <c r="E34" s="44"/>
      <c r="F34" s="46"/>
    </row>
    <row r="35" spans="1:6" ht="15">
      <c r="A35" s="30"/>
      <c r="B35" s="21"/>
      <c r="C35" s="28"/>
      <c r="D35" s="28"/>
      <c r="E35" s="44"/>
      <c r="F35" s="46"/>
    </row>
    <row r="36" spans="1:6" ht="15">
      <c r="A36" s="30"/>
      <c r="B36" s="21"/>
      <c r="C36" s="28"/>
      <c r="D36" s="28"/>
      <c r="E36" s="44"/>
      <c r="F36" s="46"/>
    </row>
    <row r="37" spans="1:6" ht="15">
      <c r="A37" s="30"/>
      <c r="B37" s="21"/>
      <c r="C37" s="12"/>
      <c r="D37" s="12"/>
      <c r="E37" s="44"/>
      <c r="F37" s="28"/>
    </row>
    <row r="38" spans="1:6" ht="15">
      <c r="A38" s="31"/>
      <c r="B38" s="32"/>
      <c r="C38" s="24"/>
      <c r="D38" s="24"/>
      <c r="E38" s="44"/>
      <c r="F38" s="25"/>
    </row>
    <row r="39" spans="1:6" ht="15">
      <c r="A39" s="31"/>
      <c r="B39" s="32"/>
      <c r="C39" s="24"/>
      <c r="D39" s="24"/>
      <c r="E39" s="44"/>
      <c r="F39" s="25"/>
    </row>
    <row r="40" spans="1:6" ht="15">
      <c r="A40" s="30"/>
      <c r="B40" s="48"/>
      <c r="C40" s="24"/>
      <c r="D40" s="24"/>
      <c r="E40" s="44"/>
      <c r="F40" s="25"/>
    </row>
    <row r="41" spans="1:6" ht="15">
      <c r="A41" s="30"/>
      <c r="B41" s="21"/>
      <c r="C41" s="24"/>
      <c r="D41" s="24"/>
      <c r="E41" s="44"/>
      <c r="F41" s="25"/>
    </row>
    <row r="42" spans="1:6" ht="15">
      <c r="A42" s="31"/>
      <c r="B42" s="32"/>
      <c r="C42" s="24"/>
      <c r="D42" s="24"/>
      <c r="E42" s="44"/>
      <c r="F42" s="25"/>
    </row>
    <row r="43" spans="1:6" ht="15">
      <c r="A43" s="33"/>
      <c r="B43" s="28"/>
      <c r="C43" s="12"/>
      <c r="D43" s="12"/>
      <c r="E43" s="12"/>
      <c r="F43" s="13"/>
    </row>
    <row r="44" spans="1:6" ht="15">
      <c r="A44" s="22"/>
      <c r="B44" s="23"/>
      <c r="C44" s="24"/>
      <c r="D44" s="24"/>
      <c r="E44" s="22"/>
      <c r="F44" s="25"/>
    </row>
    <row r="45" spans="1:6" ht="15">
      <c r="A45" s="30"/>
      <c r="B45" s="21"/>
      <c r="C45" s="12"/>
      <c r="D45" s="12"/>
      <c r="E45" s="12"/>
      <c r="F45" s="13"/>
    </row>
    <row r="46" spans="1:6" ht="15">
      <c r="A46" s="30"/>
      <c r="B46" s="21"/>
      <c r="C46" s="12"/>
      <c r="D46" s="12"/>
      <c r="E46" s="12"/>
      <c r="F46" s="13"/>
    </row>
    <row r="47" spans="1:6" ht="15">
      <c r="A47" s="15"/>
      <c r="B47" s="14"/>
      <c r="C47" s="9"/>
      <c r="D47" s="9"/>
      <c r="E47" s="9"/>
      <c r="F47" s="10"/>
    </row>
    <row r="48" spans="1:6" ht="15">
      <c r="A48" s="15"/>
      <c r="B48" s="14"/>
      <c r="C48" s="9"/>
      <c r="D48" s="9"/>
      <c r="E48" s="9"/>
      <c r="F48" s="10"/>
    </row>
    <row r="49" spans="1:6" ht="15">
      <c r="A49" s="15"/>
      <c r="B49" s="14"/>
      <c r="C49" s="9"/>
      <c r="D49" s="9"/>
      <c r="E49" s="9"/>
      <c r="F49" s="10"/>
    </row>
    <row r="50" spans="1:6" ht="15">
      <c r="A50" s="15"/>
      <c r="B50" s="14"/>
      <c r="C50" s="9"/>
      <c r="D50" s="9"/>
      <c r="E50" s="9"/>
      <c r="F50" s="10"/>
    </row>
    <row r="51" spans="1:6" ht="15">
      <c r="A51" s="15"/>
      <c r="B51" s="14"/>
      <c r="C51" s="9"/>
      <c r="D51" s="9"/>
      <c r="E51" s="9"/>
      <c r="F51" s="10"/>
    </row>
    <row r="52" spans="1:6" ht="15">
      <c r="A52" s="15"/>
      <c r="B52" s="14"/>
      <c r="C52" s="9"/>
      <c r="D52" s="9"/>
      <c r="E52" s="9"/>
      <c r="F52" s="10"/>
    </row>
    <row r="53" spans="1:6" ht="15">
      <c r="A53" s="15"/>
      <c r="B53" s="14"/>
      <c r="C53" s="9"/>
      <c r="D53" s="9"/>
      <c r="E53" s="9"/>
      <c r="F53" s="10"/>
    </row>
    <row r="54" spans="1:6" ht="15">
      <c r="A54" s="15"/>
      <c r="B54" s="14"/>
      <c r="C54" s="9"/>
      <c r="D54" s="9"/>
      <c r="E54" s="9"/>
      <c r="F54" s="10"/>
    </row>
    <row r="55" spans="1:6" ht="15">
      <c r="A55" s="14"/>
      <c r="B55" s="14"/>
      <c r="C55" s="9"/>
      <c r="D55" s="9"/>
      <c r="E55" s="9"/>
      <c r="F55" s="10"/>
    </row>
    <row r="56" spans="1:6" ht="15">
      <c r="A56" s="30"/>
      <c r="B56" s="30"/>
      <c r="C56" s="24"/>
      <c r="D56" s="24"/>
      <c r="E56" s="24"/>
      <c r="F56" s="34"/>
    </row>
    <row r="57" spans="1:6" ht="15">
      <c r="A57" s="31"/>
      <c r="B57" s="32"/>
      <c r="C57" s="24"/>
      <c r="D57" s="24"/>
      <c r="E57" s="24"/>
      <c r="F57" s="25"/>
    </row>
    <row r="58" spans="1:6" ht="15">
      <c r="A58" s="33"/>
      <c r="B58" s="28"/>
      <c r="C58" s="12"/>
      <c r="D58" s="12"/>
      <c r="E58" s="12"/>
      <c r="F58" s="13"/>
    </row>
    <row r="59" spans="1:6" ht="15">
      <c r="A59" s="22"/>
      <c r="B59" s="23"/>
      <c r="C59" s="24"/>
      <c r="D59" s="24"/>
      <c r="E59" s="24"/>
      <c r="F59" s="29"/>
    </row>
    <row r="61" spans="1:6" ht="15">
      <c r="A61" s="28"/>
      <c r="B61" s="28"/>
      <c r="C61" s="28"/>
      <c r="D61" s="28"/>
      <c r="E61" s="28"/>
      <c r="F61" s="28"/>
    </row>
    <row r="62" spans="1:6" ht="15">
      <c r="A62" s="26"/>
      <c r="B62" s="27"/>
      <c r="C62" s="28"/>
      <c r="D62" s="28"/>
      <c r="E62" s="28"/>
      <c r="F62" s="29"/>
    </row>
    <row r="63" spans="1:6" ht="15">
      <c r="A63" s="26"/>
      <c r="B63" s="27"/>
      <c r="C63" s="28"/>
      <c r="D63" s="28"/>
      <c r="E63" s="28"/>
      <c r="F63" s="29"/>
    </row>
    <row r="64" spans="1:6" ht="15">
      <c r="A64" s="39"/>
      <c r="B64" s="40"/>
      <c r="C64" s="39"/>
      <c r="D64" s="39"/>
      <c r="E64" s="39"/>
      <c r="F64" s="25"/>
    </row>
    <row r="65" spans="1:6" ht="15">
      <c r="A65" s="28"/>
      <c r="B65" s="28"/>
      <c r="C65" s="28"/>
      <c r="D65" s="28"/>
      <c r="E65" s="28"/>
      <c r="F65" s="28"/>
    </row>
  </sheetData>
  <sheetProtection/>
  <mergeCells count="4">
    <mergeCell ref="B10:C10"/>
    <mergeCell ref="B15:F15"/>
    <mergeCell ref="B2:E2"/>
    <mergeCell ref="B8:E8"/>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sheetPr>
    <tabColor indexed="50"/>
  </sheetPr>
  <dimension ref="A4:G83"/>
  <sheetViews>
    <sheetView zoomScale="90" zoomScaleNormal="90" zoomScaleSheetLayoutView="100" workbookViewId="0" topLeftCell="A7">
      <selection activeCell="B41" sqref="B41"/>
    </sheetView>
  </sheetViews>
  <sheetFormatPr defaultColWidth="9.140625" defaultRowHeight="15"/>
  <cols>
    <col min="1" max="1" width="6.8515625" style="0" customWidth="1"/>
    <col min="2" max="2" width="34.140625" style="0" customWidth="1"/>
    <col min="3" max="3" width="7.140625" style="0" customWidth="1"/>
    <col min="4" max="4" width="15.28125" style="0" customWidth="1"/>
    <col min="5" max="5" width="8.28125" style="0" customWidth="1"/>
    <col min="6" max="6" width="14.8515625" style="0" customWidth="1"/>
  </cols>
  <sheetData>
    <row r="4" spans="1:6" ht="15">
      <c r="A4" s="2"/>
      <c r="B4" s="4"/>
      <c r="C4" s="2"/>
      <c r="D4" s="2"/>
      <c r="E4" s="2"/>
      <c r="F4" s="3"/>
    </row>
    <row r="5" spans="1:6" ht="15">
      <c r="A5" s="646" t="s">
        <v>131</v>
      </c>
      <c r="B5" s="646"/>
      <c r="C5" s="646"/>
      <c r="D5" s="646"/>
      <c r="E5" s="646"/>
      <c r="F5" s="646"/>
    </row>
    <row r="6" spans="1:6" ht="6.75" customHeight="1">
      <c r="A6" s="646"/>
      <c r="B6" s="646"/>
      <c r="C6" s="646"/>
      <c r="D6" s="646"/>
      <c r="E6" s="646"/>
      <c r="F6" s="646"/>
    </row>
    <row r="7" spans="1:6" s="367" customFormat="1" ht="15">
      <c r="A7" s="646"/>
      <c r="B7" s="646"/>
      <c r="C7" s="646"/>
      <c r="D7" s="646"/>
      <c r="E7" s="646"/>
      <c r="F7" s="646"/>
    </row>
    <row r="8" spans="1:6" s="367" customFormat="1" ht="15">
      <c r="A8" s="646"/>
      <c r="B8" s="646"/>
      <c r="C8" s="646"/>
      <c r="D8" s="646"/>
      <c r="E8" s="646"/>
      <c r="F8" s="646"/>
    </row>
    <row r="9" spans="1:6" ht="18.75">
      <c r="A9" s="411"/>
      <c r="B9" s="411"/>
      <c r="C9" s="411"/>
      <c r="D9" s="411"/>
      <c r="E9" s="411"/>
      <c r="F9" s="411"/>
    </row>
    <row r="10" spans="1:6" ht="18.75">
      <c r="A10" s="411"/>
      <c r="B10" s="411"/>
      <c r="C10" s="411"/>
      <c r="D10" s="411"/>
      <c r="E10" s="411"/>
      <c r="F10" s="411"/>
    </row>
    <row r="11" spans="1:6" ht="15">
      <c r="A11" s="652"/>
      <c r="B11" s="653"/>
      <c r="C11" s="653"/>
      <c r="D11" s="653"/>
      <c r="E11" s="99"/>
      <c r="F11" s="103"/>
    </row>
    <row r="12" spans="1:6" ht="18.75">
      <c r="A12" s="113"/>
      <c r="B12" s="160"/>
      <c r="C12" s="160"/>
      <c r="D12" s="160"/>
      <c r="E12" s="160"/>
      <c r="F12" s="160"/>
    </row>
    <row r="13" spans="1:6" ht="18.75">
      <c r="A13" s="113" t="s">
        <v>568</v>
      </c>
      <c r="B13" s="113"/>
      <c r="C13" s="113"/>
      <c r="D13" s="113"/>
      <c r="E13" s="113"/>
      <c r="F13" s="128"/>
    </row>
    <row r="14" spans="1:6" ht="18.75">
      <c r="A14" s="113"/>
      <c r="B14" s="113"/>
      <c r="C14" s="113"/>
      <c r="D14" s="113"/>
      <c r="E14" s="113"/>
      <c r="F14" s="128"/>
    </row>
    <row r="15" spans="1:7" ht="15">
      <c r="A15" s="129"/>
      <c r="B15" s="112"/>
      <c r="C15" s="130"/>
      <c r="D15" s="130"/>
      <c r="E15" s="130"/>
      <c r="F15" s="131"/>
      <c r="G15" s="122"/>
    </row>
    <row r="16" spans="1:7" ht="15.75" thickBot="1">
      <c r="A16" s="394" t="s">
        <v>16</v>
      </c>
      <c r="B16" s="132" t="s">
        <v>569</v>
      </c>
      <c r="C16" s="133"/>
      <c r="D16" s="133"/>
      <c r="E16" s="134"/>
      <c r="F16" s="135"/>
      <c r="G16" s="186"/>
    </row>
    <row r="17" spans="1:7" ht="15">
      <c r="A17" s="136"/>
      <c r="B17" s="137"/>
      <c r="C17" s="122"/>
      <c r="D17" s="122"/>
      <c r="E17" s="127"/>
      <c r="F17" s="138"/>
      <c r="G17" s="186"/>
    </row>
    <row r="18" spans="1:7" s="367" customFormat="1" ht="15">
      <c r="A18" s="212" t="s">
        <v>19</v>
      </c>
      <c r="B18" s="212" t="s">
        <v>570</v>
      </c>
      <c r="C18" s="414"/>
      <c r="D18" s="415"/>
      <c r="E18" s="416" t="s">
        <v>5</v>
      </c>
      <c r="F18" s="417">
        <f>'A.I.pri'!F37</f>
        <v>0</v>
      </c>
      <c r="G18" s="186"/>
    </row>
    <row r="19" spans="1:7" ht="15">
      <c r="A19" s="212" t="s">
        <v>176</v>
      </c>
      <c r="B19" s="212" t="s">
        <v>571</v>
      </c>
      <c r="C19" s="414"/>
      <c r="D19" s="415"/>
      <c r="E19" s="416" t="s">
        <v>5</v>
      </c>
      <c r="F19" s="417">
        <f>'A.II.dem'!F250</f>
        <v>0</v>
      </c>
      <c r="G19" s="186"/>
    </row>
    <row r="20" spans="1:7" ht="15.75">
      <c r="A20" s="212" t="s">
        <v>175</v>
      </c>
      <c r="B20" s="212" t="s">
        <v>572</v>
      </c>
      <c r="C20" s="414"/>
      <c r="D20" s="415"/>
      <c r="E20" s="416" t="s">
        <v>5</v>
      </c>
      <c r="F20" s="417">
        <f>'A.III.zidarski'!F96</f>
        <v>0</v>
      </c>
      <c r="G20" s="141"/>
    </row>
    <row r="21" spans="1:7" ht="16.5" thickBot="1">
      <c r="A21" s="212" t="s">
        <v>109</v>
      </c>
      <c r="B21" s="212" t="s">
        <v>573</v>
      </c>
      <c r="C21" s="414"/>
      <c r="D21" s="418"/>
      <c r="E21" s="416" t="s">
        <v>5</v>
      </c>
      <c r="F21" s="417">
        <f>'A.IV.izo'!F113</f>
        <v>0</v>
      </c>
      <c r="G21" s="141"/>
    </row>
    <row r="22" spans="1:7" ht="16.5" thickBot="1">
      <c r="A22" s="419" t="s">
        <v>16</v>
      </c>
      <c r="B22" s="420" t="s">
        <v>574</v>
      </c>
      <c r="C22" s="421"/>
      <c r="D22" s="422"/>
      <c r="E22" s="416" t="s">
        <v>5</v>
      </c>
      <c r="F22" s="423">
        <f>SUM(F18:F21)</f>
        <v>0</v>
      </c>
      <c r="G22" s="141"/>
    </row>
    <row r="23" spans="1:7" ht="15.75">
      <c r="A23" s="141"/>
      <c r="B23" s="141"/>
      <c r="C23" s="141"/>
      <c r="D23" s="141"/>
      <c r="E23" s="141"/>
      <c r="F23" s="168"/>
      <c r="G23" s="123"/>
    </row>
    <row r="24" spans="1:7" ht="15.75">
      <c r="A24" s="141"/>
      <c r="B24" s="141"/>
      <c r="C24" s="141"/>
      <c r="D24" s="141"/>
      <c r="E24" s="141"/>
      <c r="F24" s="168"/>
      <c r="G24" s="187"/>
    </row>
    <row r="25" spans="1:7" ht="16.5" thickBot="1">
      <c r="A25" s="394" t="s">
        <v>18</v>
      </c>
      <c r="B25" s="132" t="s">
        <v>50</v>
      </c>
      <c r="C25" s="143"/>
      <c r="D25" s="143"/>
      <c r="E25" s="143"/>
      <c r="F25" s="169"/>
      <c r="G25" s="99"/>
    </row>
    <row r="26" spans="1:7" s="367" customFormat="1" ht="15.75">
      <c r="A26" s="136"/>
      <c r="B26" s="137"/>
      <c r="C26" s="123"/>
      <c r="D26" s="123"/>
      <c r="E26" s="123"/>
      <c r="F26" s="170"/>
      <c r="G26" s="99"/>
    </row>
    <row r="27" spans="1:7" s="367" customFormat="1" ht="15">
      <c r="A27" s="212" t="s">
        <v>20</v>
      </c>
      <c r="B27" s="212" t="s">
        <v>575</v>
      </c>
      <c r="C27" s="414"/>
      <c r="D27" s="90"/>
      <c r="E27" s="416" t="s">
        <v>5</v>
      </c>
      <c r="F27" s="417">
        <f>'B.I.lim'!F66</f>
        <v>0</v>
      </c>
      <c r="G27" s="99"/>
    </row>
    <row r="28" spans="1:7" s="430" customFormat="1" ht="15">
      <c r="A28" s="212" t="s">
        <v>177</v>
      </c>
      <c r="B28" s="212" t="s">
        <v>576</v>
      </c>
      <c r="C28" s="414"/>
      <c r="D28" s="90"/>
      <c r="E28" s="416" t="s">
        <v>5</v>
      </c>
      <c r="F28" s="417">
        <f>'B.II.mont'!F66</f>
        <v>0</v>
      </c>
      <c r="G28" s="99"/>
    </row>
    <row r="29" spans="1:7" ht="15.75">
      <c r="A29" s="212" t="s">
        <v>102</v>
      </c>
      <c r="B29" s="212" t="s">
        <v>577</v>
      </c>
      <c r="C29" s="424"/>
      <c r="D29" s="90"/>
      <c r="E29" s="416" t="s">
        <v>5</v>
      </c>
      <c r="F29" s="425">
        <f>'B.III.fas_brav'!F297</f>
        <v>0</v>
      </c>
      <c r="G29" s="99"/>
    </row>
    <row r="30" spans="1:7" ht="19.5" customHeight="1">
      <c r="A30" s="212" t="s">
        <v>178</v>
      </c>
      <c r="B30" s="120" t="s">
        <v>578</v>
      </c>
      <c r="C30" s="424"/>
      <c r="D30" s="424"/>
      <c r="E30" s="416" t="s">
        <v>5</v>
      </c>
      <c r="F30" s="425">
        <f>'B.V.lič'!F54</f>
        <v>0</v>
      </c>
      <c r="G30" s="141"/>
    </row>
    <row r="31" spans="1:7" s="430" customFormat="1" ht="19.5" customHeight="1">
      <c r="A31" s="212" t="s">
        <v>415</v>
      </c>
      <c r="B31" s="120" t="s">
        <v>579</v>
      </c>
      <c r="C31" s="424"/>
      <c r="D31" s="424"/>
      <c r="E31" s="416" t="s">
        <v>5</v>
      </c>
      <c r="F31" s="425">
        <f>'B.VI.brav'!F34</f>
        <v>0</v>
      </c>
      <c r="G31" s="141"/>
    </row>
    <row r="32" spans="1:7" s="430" customFormat="1" ht="19.5" customHeight="1" thickBot="1">
      <c r="A32" s="212" t="s">
        <v>422</v>
      </c>
      <c r="B32" s="120" t="s">
        <v>580</v>
      </c>
      <c r="C32" s="424"/>
      <c r="D32" s="424"/>
      <c r="E32" s="416" t="s">
        <v>5</v>
      </c>
      <c r="F32" s="425">
        <f>'B.VII.kam'!F33</f>
        <v>0</v>
      </c>
      <c r="G32" s="141"/>
    </row>
    <row r="33" spans="1:6" ht="16.5" thickBot="1">
      <c r="A33" s="426" t="s">
        <v>18</v>
      </c>
      <c r="B33" s="420" t="s">
        <v>581</v>
      </c>
      <c r="C33" s="422"/>
      <c r="D33" s="422"/>
      <c r="E33" s="416" t="s">
        <v>5</v>
      </c>
      <c r="F33" s="423">
        <f>SUM(F27:F32)</f>
        <v>0</v>
      </c>
    </row>
    <row r="34" spans="1:6" ht="15.75">
      <c r="A34" s="144"/>
      <c r="B34" s="140"/>
      <c r="C34" s="141"/>
      <c r="D34" s="141"/>
      <c r="E34" s="142"/>
      <c r="F34" s="171"/>
    </row>
    <row r="35" spans="1:6" ht="16.5" thickBot="1">
      <c r="A35" s="145"/>
      <c r="B35" s="146"/>
      <c r="C35" s="141"/>
      <c r="D35" s="141"/>
      <c r="E35" s="139"/>
      <c r="F35" s="172"/>
    </row>
    <row r="36" spans="1:6" s="86" customFormat="1" ht="16.5" thickBot="1">
      <c r="A36" s="148"/>
      <c r="B36" s="149" t="s">
        <v>582</v>
      </c>
      <c r="C36" s="150"/>
      <c r="D36" s="150"/>
      <c r="E36" s="151" t="s">
        <v>5</v>
      </c>
      <c r="F36" s="180">
        <f>F22+F33</f>
        <v>0</v>
      </c>
    </row>
    <row r="37" spans="1:6" s="28" customFormat="1" ht="15.75">
      <c r="A37" s="145"/>
      <c r="B37" s="146"/>
      <c r="C37" s="141"/>
      <c r="D37" s="141"/>
      <c r="E37" s="139"/>
      <c r="F37" s="147"/>
    </row>
    <row r="38" spans="1:6" s="86" customFormat="1" ht="15">
      <c r="A38" s="137"/>
      <c r="B38" s="85"/>
      <c r="C38" s="85"/>
      <c r="D38" s="85"/>
      <c r="E38" s="127"/>
      <c r="F38" s="152"/>
    </row>
    <row r="39" spans="1:7" ht="15.75">
      <c r="A39" s="126"/>
      <c r="B39" s="126"/>
      <c r="C39" s="126"/>
      <c r="D39" s="126"/>
      <c r="E39" s="126"/>
      <c r="F39" s="153"/>
      <c r="G39" s="28"/>
    </row>
    <row r="40" spans="1:7" ht="15">
      <c r="A40" s="22"/>
      <c r="B40" s="23"/>
      <c r="C40" s="24"/>
      <c r="D40" s="24"/>
      <c r="E40" s="22"/>
      <c r="F40" s="67"/>
      <c r="G40" s="28"/>
    </row>
    <row r="41" spans="1:7" ht="15">
      <c r="A41" s="11"/>
      <c r="B41" s="41"/>
      <c r="C41" s="11"/>
      <c r="D41" s="11"/>
      <c r="E41" s="11"/>
      <c r="F41" s="42"/>
      <c r="G41" s="28"/>
    </row>
    <row r="42" spans="1:7" ht="15">
      <c r="A42" s="30"/>
      <c r="B42" s="21"/>
      <c r="C42" s="11"/>
      <c r="D42" s="12"/>
      <c r="E42" s="44"/>
      <c r="F42" s="45"/>
      <c r="G42" s="28"/>
    </row>
    <row r="43" spans="1:7" ht="15">
      <c r="A43" s="30"/>
      <c r="B43" s="21"/>
      <c r="C43" s="11"/>
      <c r="D43" s="12"/>
      <c r="E43" s="44"/>
      <c r="F43" s="46"/>
      <c r="G43" s="28"/>
    </row>
    <row r="44" spans="1:7" ht="15">
      <c r="A44" s="30"/>
      <c r="B44" s="21"/>
      <c r="C44" s="11"/>
      <c r="D44" s="11"/>
      <c r="E44" s="44"/>
      <c r="F44" s="45"/>
      <c r="G44" s="28"/>
    </row>
    <row r="45" spans="1:7" ht="15">
      <c r="A45" s="30"/>
      <c r="B45" s="21"/>
      <c r="C45" s="11"/>
      <c r="D45" s="12"/>
      <c r="E45" s="44"/>
      <c r="F45" s="46"/>
      <c r="G45" s="28"/>
    </row>
    <row r="46" spans="1:7" ht="15">
      <c r="A46" s="30"/>
      <c r="B46" s="21"/>
      <c r="C46" s="11"/>
      <c r="D46" s="12"/>
      <c r="E46" s="44"/>
      <c r="F46" s="46"/>
      <c r="G46" s="28"/>
    </row>
    <row r="47" spans="1:7" ht="15">
      <c r="A47" s="30"/>
      <c r="B47" s="21"/>
      <c r="C47" s="11"/>
      <c r="D47" s="12"/>
      <c r="E47" s="44"/>
      <c r="F47" s="46"/>
      <c r="G47" s="28"/>
    </row>
    <row r="48" spans="1:7" ht="15">
      <c r="A48" s="39"/>
      <c r="B48" s="32"/>
      <c r="C48" s="43"/>
      <c r="D48" s="24"/>
      <c r="E48" s="44"/>
      <c r="F48" s="47"/>
      <c r="G48" s="28"/>
    </row>
    <row r="49" spans="1:7" ht="15">
      <c r="A49" s="24"/>
      <c r="B49" s="24"/>
      <c r="C49" s="24"/>
      <c r="D49" s="24"/>
      <c r="E49" s="24"/>
      <c r="F49" s="34"/>
      <c r="G49" s="28"/>
    </row>
    <row r="50" spans="1:7" ht="15">
      <c r="A50" s="24"/>
      <c r="B50" s="24"/>
      <c r="C50" s="24"/>
      <c r="D50" s="24"/>
      <c r="E50" s="24"/>
      <c r="F50" s="34"/>
      <c r="G50" s="28"/>
    </row>
    <row r="51" spans="1:7" ht="15">
      <c r="A51" s="44"/>
      <c r="B51" s="23"/>
      <c r="C51" s="24"/>
      <c r="D51" s="24"/>
      <c r="E51" s="24"/>
      <c r="F51" s="34"/>
      <c r="G51" s="28"/>
    </row>
    <row r="52" spans="1:7" ht="15">
      <c r="A52" s="30"/>
      <c r="B52" s="21"/>
      <c r="C52" s="12"/>
      <c r="D52" s="12"/>
      <c r="E52" s="44"/>
      <c r="F52" s="46"/>
      <c r="G52" s="28"/>
    </row>
    <row r="53" spans="1:7" ht="15">
      <c r="A53" s="30"/>
      <c r="B53" s="21"/>
      <c r="C53" s="28"/>
      <c r="D53" s="28"/>
      <c r="E53" s="44"/>
      <c r="F53" s="46"/>
      <c r="G53" s="28"/>
    </row>
    <row r="54" spans="1:7" ht="15">
      <c r="A54" s="30"/>
      <c r="B54" s="21"/>
      <c r="C54" s="28"/>
      <c r="D54" s="28"/>
      <c r="E54" s="44"/>
      <c r="F54" s="46"/>
      <c r="G54" s="28"/>
    </row>
    <row r="55" spans="1:7" ht="15">
      <c r="A55" s="30"/>
      <c r="B55" s="21"/>
      <c r="C55" s="12"/>
      <c r="D55" s="12"/>
      <c r="E55" s="44"/>
      <c r="F55" s="28"/>
      <c r="G55" s="28"/>
    </row>
    <row r="56" spans="1:7" ht="15">
      <c r="A56" s="31"/>
      <c r="B56" s="32"/>
      <c r="C56" s="24"/>
      <c r="D56" s="24"/>
      <c r="E56" s="44"/>
      <c r="F56" s="25"/>
      <c r="G56" s="28"/>
    </row>
    <row r="57" spans="1:7" ht="15">
      <c r="A57" s="31"/>
      <c r="B57" s="32"/>
      <c r="C57" s="24"/>
      <c r="D57" s="24"/>
      <c r="E57" s="44"/>
      <c r="F57" s="25"/>
      <c r="G57" s="28"/>
    </row>
    <row r="58" spans="1:7" ht="15">
      <c r="A58" s="30"/>
      <c r="B58" s="48"/>
      <c r="C58" s="24"/>
      <c r="D58" s="24"/>
      <c r="E58" s="44"/>
      <c r="F58" s="25"/>
      <c r="G58" s="28"/>
    </row>
    <row r="59" spans="1:7" ht="15">
      <c r="A59" s="30"/>
      <c r="B59" s="21"/>
      <c r="C59" s="24"/>
      <c r="D59" s="24"/>
      <c r="E59" s="44"/>
      <c r="F59" s="25"/>
      <c r="G59" s="28"/>
    </row>
    <row r="60" spans="1:7" ht="15">
      <c r="A60" s="31"/>
      <c r="B60" s="32"/>
      <c r="C60" s="24"/>
      <c r="D60" s="24"/>
      <c r="E60" s="44"/>
      <c r="F60" s="25"/>
      <c r="G60" s="28"/>
    </row>
    <row r="61" spans="1:7" ht="15">
      <c r="A61" s="33"/>
      <c r="B61" s="28"/>
      <c r="C61" s="12"/>
      <c r="D61" s="12"/>
      <c r="E61" s="12"/>
      <c r="F61" s="13"/>
      <c r="G61" s="28"/>
    </row>
    <row r="62" spans="1:7" ht="15">
      <c r="A62" s="22"/>
      <c r="B62" s="23"/>
      <c r="C62" s="24"/>
      <c r="D62" s="24"/>
      <c r="E62" s="22"/>
      <c r="F62" s="25"/>
      <c r="G62" s="28"/>
    </row>
    <row r="63" spans="1:6" ht="15">
      <c r="A63" s="30"/>
      <c r="B63" s="21"/>
      <c r="C63" s="12"/>
      <c r="D63" s="12"/>
      <c r="E63" s="12"/>
      <c r="F63" s="13"/>
    </row>
    <row r="64" spans="1:6" ht="15">
      <c r="A64" s="30"/>
      <c r="B64" s="21"/>
      <c r="C64" s="12"/>
      <c r="D64" s="12"/>
      <c r="E64" s="12"/>
      <c r="F64" s="13"/>
    </row>
    <row r="65" spans="1:6" ht="15">
      <c r="A65" s="15"/>
      <c r="B65" s="14"/>
      <c r="C65" s="9"/>
      <c r="D65" s="9"/>
      <c r="E65" s="9"/>
      <c r="F65" s="10"/>
    </row>
    <row r="66" spans="1:6" ht="15">
      <c r="A66" s="15"/>
      <c r="B66" s="14"/>
      <c r="C66" s="9"/>
      <c r="D66" s="9"/>
      <c r="E66" s="9"/>
      <c r="F66" s="10"/>
    </row>
    <row r="67" spans="1:6" ht="15">
      <c r="A67" s="15"/>
      <c r="B67" s="14"/>
      <c r="C67" s="9"/>
      <c r="D67" s="9"/>
      <c r="E67" s="9"/>
      <c r="F67" s="10"/>
    </row>
    <row r="68" spans="1:6" ht="15">
      <c r="A68" s="15"/>
      <c r="B68" s="14"/>
      <c r="C68" s="9"/>
      <c r="D68" s="9"/>
      <c r="E68" s="9"/>
      <c r="F68" s="10"/>
    </row>
    <row r="69" spans="1:6" ht="15">
      <c r="A69" s="15"/>
      <c r="B69" s="14"/>
      <c r="C69" s="9"/>
      <c r="D69" s="9"/>
      <c r="E69" s="9"/>
      <c r="F69" s="10"/>
    </row>
    <row r="70" spans="1:6" ht="15">
      <c r="A70" s="15"/>
      <c r="B70" s="14"/>
      <c r="C70" s="9"/>
      <c r="D70" s="9"/>
      <c r="E70" s="9"/>
      <c r="F70" s="10"/>
    </row>
    <row r="71" spans="1:6" ht="15">
      <c r="A71" s="15"/>
      <c r="B71" s="14"/>
      <c r="C71" s="9"/>
      <c r="D71" s="9"/>
      <c r="E71" s="9"/>
      <c r="F71" s="10"/>
    </row>
    <row r="72" spans="1:6" ht="15">
      <c r="A72" s="15"/>
      <c r="B72" s="14"/>
      <c r="C72" s="9"/>
      <c r="D72" s="9"/>
      <c r="E72" s="9"/>
      <c r="F72" s="10"/>
    </row>
    <row r="73" spans="1:6" ht="15">
      <c r="A73" s="14"/>
      <c r="B73" s="14"/>
      <c r="C73" s="9"/>
      <c r="D73" s="9"/>
      <c r="E73" s="9"/>
      <c r="F73" s="10"/>
    </row>
    <row r="74" spans="1:6" ht="15">
      <c r="A74" s="30"/>
      <c r="B74" s="30"/>
      <c r="C74" s="24"/>
      <c r="D74" s="24"/>
      <c r="E74" s="24"/>
      <c r="F74" s="34"/>
    </row>
    <row r="75" spans="1:6" ht="15">
      <c r="A75" s="31"/>
      <c r="B75" s="32"/>
      <c r="C75" s="24"/>
      <c r="D75" s="24"/>
      <c r="E75" s="24"/>
      <c r="F75" s="25"/>
    </row>
    <row r="76" spans="1:6" ht="15">
      <c r="A76" s="33"/>
      <c r="B76" s="28"/>
      <c r="C76" s="12"/>
      <c r="D76" s="12"/>
      <c r="E76" s="12"/>
      <c r="F76" s="13"/>
    </row>
    <row r="77" spans="1:6" ht="15">
      <c r="A77" s="22"/>
      <c r="B77" s="23"/>
      <c r="C77" s="24"/>
      <c r="D77" s="24"/>
      <c r="E77" s="24"/>
      <c r="F77" s="29"/>
    </row>
    <row r="79" spans="1:6" ht="15">
      <c r="A79" s="28"/>
      <c r="B79" s="28"/>
      <c r="C79" s="28"/>
      <c r="D79" s="28"/>
      <c r="E79" s="28"/>
      <c r="F79" s="28"/>
    </row>
    <row r="80" spans="1:6" ht="15">
      <c r="A80" s="26"/>
      <c r="B80" s="27"/>
      <c r="C80" s="28"/>
      <c r="D80" s="28"/>
      <c r="E80" s="28"/>
      <c r="F80" s="29"/>
    </row>
    <row r="81" spans="1:6" ht="15">
      <c r="A81" s="26"/>
      <c r="B81" s="27"/>
      <c r="C81" s="28"/>
      <c r="D81" s="28"/>
      <c r="E81" s="28"/>
      <c r="F81" s="29"/>
    </row>
    <row r="82" spans="1:6" ht="15">
      <c r="A82" s="39"/>
      <c r="B82" s="40"/>
      <c r="C82" s="39"/>
      <c r="D82" s="39"/>
      <c r="E82" s="39"/>
      <c r="F82" s="25"/>
    </row>
    <row r="83" spans="1:6" ht="15">
      <c r="A83" s="28"/>
      <c r="B83" s="28"/>
      <c r="C83" s="28"/>
      <c r="D83" s="28"/>
      <c r="E83" s="28"/>
      <c r="F83" s="28"/>
    </row>
  </sheetData>
  <sheetProtection/>
  <mergeCells count="3">
    <mergeCell ref="A5:F6"/>
    <mergeCell ref="A11:D11"/>
    <mergeCell ref="A7:F8"/>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70" max="255"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sheetPr>
    <tabColor rgb="FFFFC000"/>
  </sheetPr>
  <dimension ref="A2:G235"/>
  <sheetViews>
    <sheetView zoomScaleSheetLayoutView="100" workbookViewId="0" topLeftCell="A37">
      <selection activeCell="B46" sqref="B46:F46"/>
    </sheetView>
  </sheetViews>
  <sheetFormatPr defaultColWidth="9.140625" defaultRowHeight="15"/>
  <cols>
    <col min="1" max="1" width="5.28125" style="340" customWidth="1"/>
    <col min="2" max="2" width="20.28125" style="340" customWidth="1"/>
    <col min="3" max="3" width="4.140625" style="340" customWidth="1"/>
    <col min="4" max="5" width="9.140625" style="340" customWidth="1"/>
    <col min="6" max="6" width="23.28125" style="340" customWidth="1"/>
    <col min="7" max="16384" width="9.140625" style="340" customWidth="1"/>
  </cols>
  <sheetData>
    <row r="2" spans="1:6" ht="21">
      <c r="A2" s="2"/>
      <c r="B2" s="341" t="s">
        <v>80</v>
      </c>
      <c r="C2" s="99"/>
      <c r="D2" s="99"/>
      <c r="E2" s="99"/>
      <c r="F2" s="103"/>
    </row>
    <row r="3" spans="1:6" ht="15">
      <c r="A3" s="2"/>
      <c r="B3" s="99"/>
      <c r="C3" s="99"/>
      <c r="D3" s="99"/>
      <c r="E3" s="99"/>
      <c r="F3" s="103"/>
    </row>
    <row r="4" spans="1:6" ht="15">
      <c r="A4" s="2"/>
      <c r="B4" s="342" t="s">
        <v>81</v>
      </c>
      <c r="C4" s="99"/>
      <c r="D4" s="99"/>
      <c r="E4" s="99"/>
      <c r="F4" s="103"/>
    </row>
    <row r="5" spans="1:6" ht="15">
      <c r="A5" s="2"/>
      <c r="B5" s="342"/>
      <c r="C5" s="99"/>
      <c r="D5" s="99"/>
      <c r="E5" s="99"/>
      <c r="F5" s="103"/>
    </row>
    <row r="6" spans="1:6" s="338" customFormat="1" ht="86.25" customHeight="1">
      <c r="A6" s="178"/>
      <c r="B6" s="654" t="s">
        <v>467</v>
      </c>
      <c r="C6" s="655"/>
      <c r="D6" s="655"/>
      <c r="E6" s="655"/>
      <c r="F6" s="655"/>
    </row>
    <row r="7" spans="1:6" s="338" customFormat="1" ht="14.25">
      <c r="A7" s="178"/>
      <c r="B7" s="395"/>
      <c r="C7" s="295"/>
      <c r="D7" s="295"/>
      <c r="E7" s="295"/>
      <c r="F7" s="295"/>
    </row>
    <row r="8" spans="1:6" s="338" customFormat="1" ht="37.5" customHeight="1">
      <c r="A8" s="178"/>
      <c r="B8" s="654" t="s">
        <v>495</v>
      </c>
      <c r="C8" s="664"/>
      <c r="D8" s="664"/>
      <c r="E8" s="664"/>
      <c r="F8" s="664"/>
    </row>
    <row r="9" spans="1:6" s="338" customFormat="1" ht="14.25">
      <c r="A9" s="178"/>
      <c r="B9" s="395"/>
      <c r="C9" s="295"/>
      <c r="D9" s="295"/>
      <c r="E9" s="295"/>
      <c r="F9" s="295"/>
    </row>
    <row r="10" spans="1:6" s="338" customFormat="1" ht="39" customHeight="1">
      <c r="A10" s="178"/>
      <c r="B10" s="654" t="s">
        <v>510</v>
      </c>
      <c r="C10" s="655"/>
      <c r="D10" s="655"/>
      <c r="E10" s="655"/>
      <c r="F10" s="655"/>
    </row>
    <row r="11" spans="1:6" s="338" customFormat="1" ht="15.75" customHeight="1">
      <c r="A11" s="178"/>
      <c r="B11" s="395"/>
      <c r="C11" s="295"/>
      <c r="D11" s="295"/>
      <c r="E11" s="295"/>
      <c r="F11" s="295"/>
    </row>
    <row r="12" spans="1:6" s="311" customFormat="1" ht="40.5" customHeight="1">
      <c r="A12" s="64"/>
      <c r="B12" s="654" t="s">
        <v>511</v>
      </c>
      <c r="C12" s="655"/>
      <c r="D12" s="655"/>
      <c r="E12" s="655"/>
      <c r="F12" s="655"/>
    </row>
    <row r="13" spans="1:6" s="338" customFormat="1" ht="14.25">
      <c r="A13" s="178"/>
      <c r="B13" s="395"/>
      <c r="C13" s="396"/>
      <c r="D13" s="396"/>
      <c r="E13" s="396"/>
      <c r="F13" s="396"/>
    </row>
    <row r="14" spans="1:6" s="338" customFormat="1" ht="114" customHeight="1">
      <c r="A14" s="178"/>
      <c r="B14" s="654" t="s">
        <v>548</v>
      </c>
      <c r="C14" s="655"/>
      <c r="D14" s="655"/>
      <c r="E14" s="655"/>
      <c r="F14" s="655"/>
    </row>
    <row r="15" spans="1:6" s="338" customFormat="1" ht="18.75" customHeight="1">
      <c r="A15" s="178"/>
      <c r="B15" s="395"/>
      <c r="C15" s="395"/>
      <c r="D15" s="395"/>
      <c r="E15" s="395"/>
      <c r="F15" s="395"/>
    </row>
    <row r="16" spans="1:6" s="338" customFormat="1" ht="178.5" customHeight="1">
      <c r="A16" s="178"/>
      <c r="B16" s="662" t="s">
        <v>468</v>
      </c>
      <c r="C16" s="663"/>
      <c r="D16" s="663"/>
      <c r="E16" s="663"/>
      <c r="F16" s="663"/>
    </row>
    <row r="17" spans="1:6" s="338" customFormat="1" ht="15" customHeight="1">
      <c r="A17" s="178"/>
      <c r="B17" s="395"/>
      <c r="C17" s="295"/>
      <c r="D17" s="295"/>
      <c r="E17" s="295"/>
      <c r="F17" s="295"/>
    </row>
    <row r="18" spans="1:6" s="338" customFormat="1" ht="50.25" customHeight="1">
      <c r="A18" s="178"/>
      <c r="B18" s="654" t="s">
        <v>496</v>
      </c>
      <c r="C18" s="655"/>
      <c r="D18" s="655"/>
      <c r="E18" s="655"/>
      <c r="F18" s="655"/>
    </row>
    <row r="19" spans="1:6" s="338" customFormat="1" ht="15" customHeight="1">
      <c r="A19" s="178"/>
      <c r="B19" s="395"/>
      <c r="C19" s="295"/>
      <c r="D19" s="295"/>
      <c r="E19" s="295"/>
      <c r="F19" s="295"/>
    </row>
    <row r="20" spans="1:7" s="338" customFormat="1" ht="73.5" customHeight="1">
      <c r="A20" s="64"/>
      <c r="B20" s="654" t="s">
        <v>179</v>
      </c>
      <c r="C20" s="654"/>
      <c r="D20" s="654"/>
      <c r="E20" s="654"/>
      <c r="F20" s="654"/>
      <c r="G20" s="311"/>
    </row>
    <row r="21" spans="1:6" s="338" customFormat="1" ht="15" customHeight="1">
      <c r="A21" s="178"/>
      <c r="B21" s="395"/>
      <c r="C21" s="395"/>
      <c r="D21" s="395"/>
      <c r="E21" s="395"/>
      <c r="F21" s="395"/>
    </row>
    <row r="22" spans="1:6" s="311" customFormat="1" ht="97.5" customHeight="1">
      <c r="A22" s="64"/>
      <c r="B22" s="654" t="s">
        <v>144</v>
      </c>
      <c r="C22" s="654"/>
      <c r="D22" s="654"/>
      <c r="E22" s="654"/>
      <c r="F22" s="654"/>
    </row>
    <row r="23" spans="1:6" s="338" customFormat="1" ht="15" customHeight="1">
      <c r="A23" s="178"/>
      <c r="B23" s="395"/>
      <c r="C23" s="395"/>
      <c r="D23" s="395"/>
      <c r="E23" s="395"/>
      <c r="F23" s="395"/>
    </row>
    <row r="24" spans="1:7" s="311" customFormat="1" ht="66" customHeight="1">
      <c r="A24" s="178"/>
      <c r="B24" s="654" t="s">
        <v>145</v>
      </c>
      <c r="C24" s="655"/>
      <c r="D24" s="655"/>
      <c r="E24" s="655"/>
      <c r="F24" s="655"/>
      <c r="G24" s="338"/>
    </row>
    <row r="25" spans="1:6" s="338" customFormat="1" ht="14.25" customHeight="1">
      <c r="A25" s="178"/>
      <c r="B25" s="395"/>
      <c r="C25" s="295"/>
      <c r="D25" s="295"/>
      <c r="E25" s="295"/>
      <c r="F25" s="295"/>
    </row>
    <row r="26" spans="1:6" s="338" customFormat="1" ht="51" customHeight="1">
      <c r="A26" s="178"/>
      <c r="B26" s="654" t="s">
        <v>146</v>
      </c>
      <c r="C26" s="655"/>
      <c r="D26" s="655"/>
      <c r="E26" s="655"/>
      <c r="F26" s="655"/>
    </row>
    <row r="27" spans="1:6" s="338" customFormat="1" ht="15" customHeight="1">
      <c r="A27" s="178"/>
      <c r="B27" s="395"/>
      <c r="C27" s="295"/>
      <c r="D27" s="295"/>
      <c r="E27" s="295"/>
      <c r="F27" s="295"/>
    </row>
    <row r="28" spans="1:6" s="338" customFormat="1" ht="26.25" customHeight="1">
      <c r="A28" s="178"/>
      <c r="B28" s="654" t="s">
        <v>147</v>
      </c>
      <c r="C28" s="655"/>
      <c r="D28" s="655"/>
      <c r="E28" s="655"/>
      <c r="F28" s="655"/>
    </row>
    <row r="29" spans="1:6" s="338" customFormat="1" ht="14.25">
      <c r="A29" s="178"/>
      <c r="B29" s="395"/>
      <c r="C29" s="295"/>
      <c r="D29" s="295"/>
      <c r="E29" s="295"/>
      <c r="F29" s="295"/>
    </row>
    <row r="30" spans="1:6" s="338" customFormat="1" ht="66" customHeight="1">
      <c r="A30" s="178"/>
      <c r="B30" s="654" t="s">
        <v>148</v>
      </c>
      <c r="C30" s="655"/>
      <c r="D30" s="655"/>
      <c r="E30" s="655"/>
      <c r="F30" s="655"/>
    </row>
    <row r="31" spans="1:6" s="338" customFormat="1" ht="14.25">
      <c r="A31" s="178"/>
      <c r="B31" s="395"/>
      <c r="C31" s="295"/>
      <c r="D31" s="295"/>
      <c r="E31" s="295"/>
      <c r="F31" s="295"/>
    </row>
    <row r="32" spans="1:6" s="338" customFormat="1" ht="26.25" customHeight="1">
      <c r="A32" s="178"/>
      <c r="B32" s="654" t="s">
        <v>149</v>
      </c>
      <c r="C32" s="658"/>
      <c r="D32" s="658"/>
      <c r="E32" s="658"/>
      <c r="F32" s="658"/>
    </row>
    <row r="33" spans="1:6" s="338" customFormat="1" ht="15" customHeight="1">
      <c r="A33" s="178"/>
      <c r="B33" s="395"/>
      <c r="C33" s="295"/>
      <c r="D33" s="295"/>
      <c r="E33" s="295"/>
      <c r="F33" s="295"/>
    </row>
    <row r="34" spans="1:6" s="338" customFormat="1" ht="54.75" customHeight="1">
      <c r="A34" s="178"/>
      <c r="B34" s="654" t="s">
        <v>150</v>
      </c>
      <c r="C34" s="658"/>
      <c r="D34" s="658"/>
      <c r="E34" s="658"/>
      <c r="F34" s="658"/>
    </row>
    <row r="35" spans="1:6" s="338" customFormat="1" ht="14.25">
      <c r="A35" s="178"/>
      <c r="B35" s="395"/>
      <c r="C35" s="397"/>
      <c r="D35" s="397"/>
      <c r="E35" s="397"/>
      <c r="F35" s="397"/>
    </row>
    <row r="36" spans="1:6" s="338" customFormat="1" ht="55.5" customHeight="1">
      <c r="A36" s="178"/>
      <c r="B36" s="656" t="s">
        <v>151</v>
      </c>
      <c r="C36" s="657"/>
      <c r="D36" s="657"/>
      <c r="E36" s="657"/>
      <c r="F36" s="657"/>
    </row>
    <row r="37" spans="1:6" s="338" customFormat="1" ht="14.25">
      <c r="A37" s="178"/>
      <c r="B37" s="398"/>
      <c r="C37" s="399"/>
      <c r="D37" s="399"/>
      <c r="E37" s="399"/>
      <c r="F37" s="399"/>
    </row>
    <row r="38" spans="1:6" s="338" customFormat="1" ht="30" customHeight="1">
      <c r="A38" s="178"/>
      <c r="B38" s="656" t="s">
        <v>152</v>
      </c>
      <c r="C38" s="657"/>
      <c r="D38" s="657"/>
      <c r="E38" s="657"/>
      <c r="F38" s="657"/>
    </row>
    <row r="39" spans="1:6" s="338" customFormat="1" ht="15" customHeight="1">
      <c r="A39" s="178"/>
      <c r="B39" s="395"/>
      <c r="C39" s="295"/>
      <c r="D39" s="295"/>
      <c r="E39" s="295"/>
      <c r="F39" s="295"/>
    </row>
    <row r="40" spans="1:6" s="338" customFormat="1" ht="52.5" customHeight="1">
      <c r="A40" s="178"/>
      <c r="B40" s="654" t="s">
        <v>153</v>
      </c>
      <c r="C40" s="655"/>
      <c r="D40" s="655"/>
      <c r="E40" s="655"/>
      <c r="F40" s="655"/>
    </row>
    <row r="41" spans="1:6" s="338" customFormat="1" ht="13.5" customHeight="1">
      <c r="A41" s="178"/>
      <c r="B41" s="395"/>
      <c r="C41" s="295"/>
      <c r="D41" s="295"/>
      <c r="E41" s="295"/>
      <c r="F41" s="295"/>
    </row>
    <row r="42" spans="1:6" s="338" customFormat="1" ht="29.25" customHeight="1">
      <c r="A42" s="178"/>
      <c r="B42" s="654" t="s">
        <v>154</v>
      </c>
      <c r="C42" s="655"/>
      <c r="D42" s="655"/>
      <c r="E42" s="655"/>
      <c r="F42" s="655"/>
    </row>
    <row r="43" spans="1:6" s="338" customFormat="1" ht="14.25">
      <c r="A43" s="178"/>
      <c r="B43" s="395"/>
      <c r="C43" s="295"/>
      <c r="D43" s="295"/>
      <c r="E43" s="295"/>
      <c r="F43" s="295"/>
    </row>
    <row r="44" spans="1:6" s="338" customFormat="1" ht="30" customHeight="1">
      <c r="A44" s="178"/>
      <c r="B44" s="654" t="s">
        <v>155</v>
      </c>
      <c r="C44" s="655"/>
      <c r="D44" s="655"/>
      <c r="E44" s="655"/>
      <c r="F44" s="655"/>
    </row>
    <row r="45" spans="1:6" s="338" customFormat="1" ht="14.25">
      <c r="A45" s="178"/>
      <c r="B45" s="395"/>
      <c r="C45" s="295"/>
      <c r="D45" s="295"/>
      <c r="E45" s="295"/>
      <c r="F45" s="295"/>
    </row>
    <row r="46" spans="1:6" s="338" customFormat="1" ht="72.75" customHeight="1">
      <c r="A46" s="178"/>
      <c r="B46" s="654" t="s">
        <v>550</v>
      </c>
      <c r="C46" s="655"/>
      <c r="D46" s="655"/>
      <c r="E46" s="655"/>
      <c r="F46" s="655"/>
    </row>
    <row r="47" spans="1:6" s="338" customFormat="1" ht="14.25">
      <c r="A47" s="178"/>
      <c r="B47" s="395"/>
      <c r="C47" s="295"/>
      <c r="D47" s="295"/>
      <c r="E47" s="295"/>
      <c r="F47" s="295"/>
    </row>
    <row r="48" spans="1:6" s="338" customFormat="1" ht="140.25" customHeight="1">
      <c r="A48" s="178"/>
      <c r="B48" s="654" t="s">
        <v>156</v>
      </c>
      <c r="C48" s="655"/>
      <c r="D48" s="655"/>
      <c r="E48" s="655"/>
      <c r="F48" s="655"/>
    </row>
    <row r="49" spans="1:6" s="338" customFormat="1" ht="14.25">
      <c r="A49" s="178"/>
      <c r="B49" s="395"/>
      <c r="C49" s="295"/>
      <c r="D49" s="295"/>
      <c r="E49" s="295"/>
      <c r="F49" s="295"/>
    </row>
    <row r="50" spans="1:6" s="338" customFormat="1" ht="63" customHeight="1">
      <c r="A50" s="178"/>
      <c r="B50" s="654" t="s">
        <v>557</v>
      </c>
      <c r="C50" s="655"/>
      <c r="D50" s="655"/>
      <c r="E50" s="655"/>
      <c r="F50" s="655"/>
    </row>
    <row r="51" spans="1:6" s="338" customFormat="1" ht="14.25">
      <c r="A51" s="178"/>
      <c r="B51" s="395"/>
      <c r="C51" s="295"/>
      <c r="D51" s="295"/>
      <c r="E51" s="295"/>
      <c r="F51" s="295"/>
    </row>
    <row r="52" spans="1:6" s="338" customFormat="1" ht="40.5" customHeight="1">
      <c r="A52" s="178"/>
      <c r="B52" s="654" t="s">
        <v>549</v>
      </c>
      <c r="C52" s="655"/>
      <c r="D52" s="655"/>
      <c r="E52" s="655"/>
      <c r="F52" s="655"/>
    </row>
    <row r="53" spans="1:6" s="338" customFormat="1" ht="14.25">
      <c r="A53" s="178"/>
      <c r="B53" s="395"/>
      <c r="C53" s="295"/>
      <c r="D53" s="295"/>
      <c r="E53" s="295"/>
      <c r="F53" s="295"/>
    </row>
    <row r="54" spans="1:6" s="338" customFormat="1" ht="33" customHeight="1">
      <c r="A54" s="178"/>
      <c r="B54" s="654" t="s">
        <v>157</v>
      </c>
      <c r="C54" s="655"/>
      <c r="D54" s="655"/>
      <c r="E54" s="655"/>
      <c r="F54" s="655"/>
    </row>
    <row r="55" spans="1:6" ht="15">
      <c r="A55" s="2"/>
      <c r="B55" s="8"/>
      <c r="C55" s="2"/>
      <c r="D55" s="2"/>
      <c r="E55" s="2"/>
      <c r="F55" s="3"/>
    </row>
    <row r="56" spans="1:6" ht="44.25" customHeight="1">
      <c r="A56" s="2"/>
      <c r="B56" s="654" t="s">
        <v>539</v>
      </c>
      <c r="C56" s="655"/>
      <c r="D56" s="655"/>
      <c r="E56" s="655"/>
      <c r="F56" s="655"/>
    </row>
    <row r="57" spans="1:6" ht="15">
      <c r="A57" s="2"/>
      <c r="B57" s="8"/>
      <c r="C57" s="2"/>
      <c r="D57" s="2"/>
      <c r="E57" s="2"/>
      <c r="F57" s="3"/>
    </row>
    <row r="58" spans="1:6" ht="41.25" customHeight="1">
      <c r="A58" s="2"/>
      <c r="B58" s="654" t="s">
        <v>540</v>
      </c>
      <c r="C58" s="655"/>
      <c r="D58" s="655"/>
      <c r="E58" s="655"/>
      <c r="F58" s="655"/>
    </row>
    <row r="59" spans="1:6" ht="15">
      <c r="A59" s="2"/>
      <c r="C59" s="2"/>
      <c r="D59" s="2"/>
      <c r="E59" s="2"/>
      <c r="F59" s="2"/>
    </row>
    <row r="60" spans="1:6" ht="33.75" customHeight="1">
      <c r="A60" s="2"/>
      <c r="B60" s="654" t="s">
        <v>551</v>
      </c>
      <c r="C60" s="655"/>
      <c r="D60" s="655"/>
      <c r="E60" s="655"/>
      <c r="F60" s="655"/>
    </row>
    <row r="61" spans="1:6" ht="15">
      <c r="A61" s="2"/>
      <c r="D61" s="2"/>
      <c r="E61" s="2"/>
      <c r="F61" s="3"/>
    </row>
    <row r="62" spans="1:6" ht="40.5" customHeight="1">
      <c r="A62" s="2"/>
      <c r="B62" s="654" t="s">
        <v>552</v>
      </c>
      <c r="C62" s="655"/>
      <c r="D62" s="655"/>
      <c r="E62" s="655"/>
      <c r="F62" s="655"/>
    </row>
    <row r="63" spans="1:6" ht="15">
      <c r="A63" s="2"/>
      <c r="D63" s="2"/>
      <c r="E63" s="2"/>
      <c r="F63" s="3"/>
    </row>
    <row r="64" spans="1:6" ht="15">
      <c r="A64" s="2"/>
      <c r="D64" s="2"/>
      <c r="E64" s="2"/>
      <c r="F64" s="3"/>
    </row>
    <row r="65" spans="1:6" ht="15">
      <c r="A65" s="2"/>
      <c r="D65" s="2"/>
      <c r="E65" s="2"/>
      <c r="F65" s="3"/>
    </row>
    <row r="66" spans="1:6" ht="15">
      <c r="A66" s="2"/>
      <c r="D66" s="2"/>
      <c r="E66" s="2"/>
      <c r="F66" s="3"/>
    </row>
    <row r="67" spans="1:6" ht="15">
      <c r="A67" s="2"/>
      <c r="D67" s="2"/>
      <c r="E67" s="2"/>
      <c r="F67" s="3"/>
    </row>
    <row r="68" spans="1:6" ht="15">
      <c r="A68" s="2"/>
      <c r="D68" s="2"/>
      <c r="E68" s="2"/>
      <c r="F68" s="3"/>
    </row>
    <row r="69" spans="1:6" ht="15">
      <c r="A69" s="2"/>
      <c r="B69" s="8"/>
      <c r="D69" s="2"/>
      <c r="E69" s="2"/>
      <c r="F69" s="3"/>
    </row>
    <row r="70" spans="1:6" ht="15">
      <c r="A70" s="2"/>
      <c r="B70" s="8"/>
      <c r="C70" s="2"/>
      <c r="D70" s="2"/>
      <c r="E70" s="2"/>
      <c r="F70" s="3"/>
    </row>
    <row r="71" spans="1:6" ht="15">
      <c r="A71" s="2"/>
      <c r="B71" s="8"/>
      <c r="C71" s="2"/>
      <c r="D71" s="2"/>
      <c r="E71" s="2"/>
      <c r="F71" s="3"/>
    </row>
    <row r="72" spans="1:6" ht="15">
      <c r="A72" s="2"/>
      <c r="B72" s="8"/>
      <c r="C72" s="2"/>
      <c r="D72" s="2"/>
      <c r="E72" s="2"/>
      <c r="F72" s="3"/>
    </row>
    <row r="73" spans="1:6" ht="15">
      <c r="A73" s="2"/>
      <c r="B73" s="8"/>
      <c r="C73" s="6"/>
      <c r="D73" s="2"/>
      <c r="E73" s="2"/>
      <c r="F73" s="3"/>
    </row>
    <row r="74" spans="1:6" ht="15">
      <c r="A74" s="2"/>
      <c r="B74" s="2"/>
      <c r="C74" s="2"/>
      <c r="D74" s="2"/>
      <c r="E74" s="2"/>
      <c r="F74" s="3"/>
    </row>
    <row r="75" spans="1:6" ht="15">
      <c r="A75" s="2"/>
      <c r="B75" s="5"/>
      <c r="C75" s="2"/>
      <c r="D75" s="2"/>
      <c r="E75" s="2"/>
      <c r="F75" s="3"/>
    </row>
    <row r="76" spans="1:6" ht="15">
      <c r="A76" s="2"/>
      <c r="B76" s="4"/>
      <c r="C76" s="2"/>
      <c r="D76" s="2"/>
      <c r="E76" s="2"/>
      <c r="F76" s="3"/>
    </row>
    <row r="77" spans="1:6" ht="15">
      <c r="A77" s="2"/>
      <c r="B77" s="4"/>
      <c r="C77" s="2"/>
      <c r="D77" s="2"/>
      <c r="E77" s="2"/>
      <c r="F77" s="3"/>
    </row>
    <row r="78" spans="1:6" ht="15">
      <c r="A78" s="2"/>
      <c r="B78" s="4"/>
      <c r="C78" s="2"/>
      <c r="D78" s="2"/>
      <c r="E78" s="2"/>
      <c r="F78" s="3"/>
    </row>
    <row r="79" spans="1:6" ht="15">
      <c r="A79" s="2"/>
      <c r="B79" s="4"/>
      <c r="C79" s="2"/>
      <c r="D79" s="2"/>
      <c r="E79" s="2"/>
      <c r="F79" s="3"/>
    </row>
    <row r="80" spans="1:6" ht="15">
      <c r="A80" s="2"/>
      <c r="B80" s="4"/>
      <c r="C80" s="2"/>
      <c r="D80" s="2"/>
      <c r="E80" s="2"/>
      <c r="F80" s="3"/>
    </row>
    <row r="81" spans="1:6" ht="15">
      <c r="A81" s="2"/>
      <c r="B81" s="4"/>
      <c r="C81" s="2"/>
      <c r="D81" s="2"/>
      <c r="E81" s="2"/>
      <c r="F81" s="3"/>
    </row>
    <row r="82" spans="1:6" ht="15">
      <c r="A82" s="2"/>
      <c r="B82" s="4"/>
      <c r="C82" s="2"/>
      <c r="D82" s="2"/>
      <c r="E82" s="2"/>
      <c r="F82" s="3"/>
    </row>
    <row r="83" spans="1:6" ht="15.75">
      <c r="A83" s="343"/>
      <c r="F83" s="3"/>
    </row>
    <row r="84" spans="1:6" ht="15.75">
      <c r="A84" s="343"/>
      <c r="C84" s="2"/>
      <c r="D84" s="2"/>
      <c r="E84" s="2"/>
      <c r="F84" s="3"/>
    </row>
    <row r="85" spans="1:6" ht="15.75">
      <c r="A85" s="343"/>
      <c r="C85" s="2"/>
      <c r="D85" s="2"/>
      <c r="E85" s="2"/>
      <c r="F85" s="3"/>
    </row>
    <row r="86" spans="1:6" ht="15.75">
      <c r="A86" s="343"/>
      <c r="C86" s="2"/>
      <c r="D86" s="2"/>
      <c r="E86" s="2"/>
      <c r="F86" s="3"/>
    </row>
    <row r="87" ht="15.75">
      <c r="A87" s="344"/>
    </row>
    <row r="88" ht="15.75">
      <c r="A88" s="345"/>
    </row>
    <row r="89" spans="1:6" ht="15.75">
      <c r="A89" s="344"/>
      <c r="C89" s="2"/>
      <c r="D89" s="2"/>
      <c r="E89" s="2"/>
      <c r="F89" s="3"/>
    </row>
    <row r="90" spans="1:6" ht="15">
      <c r="A90" s="346"/>
      <c r="C90" s="2"/>
      <c r="D90" s="2"/>
      <c r="E90" s="2"/>
      <c r="F90" s="3"/>
    </row>
    <row r="91" spans="1:6" ht="15">
      <c r="A91" s="346"/>
      <c r="C91" s="2"/>
      <c r="D91" s="2"/>
      <c r="E91" s="2"/>
      <c r="F91" s="3"/>
    </row>
    <row r="92" spans="1:6" ht="15">
      <c r="A92" s="346"/>
      <c r="C92" s="2"/>
      <c r="D92" s="2"/>
      <c r="E92" s="2"/>
      <c r="F92" s="3"/>
    </row>
    <row r="93" spans="1:6" ht="15">
      <c r="A93" s="347"/>
      <c r="B93" s="347"/>
      <c r="C93" s="4"/>
      <c r="D93" s="2"/>
      <c r="E93" s="2"/>
      <c r="F93" s="3"/>
    </row>
    <row r="94" spans="1:6" ht="15">
      <c r="A94" s="347"/>
      <c r="B94" s="347"/>
      <c r="C94" s="8"/>
      <c r="D94" s="2"/>
      <c r="E94" s="2"/>
      <c r="F94" s="3"/>
    </row>
    <row r="95" spans="1:6" ht="15">
      <c r="A95" s="347"/>
      <c r="B95" s="347"/>
      <c r="C95" s="2"/>
      <c r="D95" s="2"/>
      <c r="E95" s="5"/>
      <c r="F95" s="5"/>
    </row>
    <row r="96" spans="1:6" ht="15">
      <c r="A96" s="347"/>
      <c r="B96" s="347"/>
      <c r="C96" s="2"/>
      <c r="D96" s="2"/>
      <c r="E96" s="5"/>
      <c r="F96" s="5"/>
    </row>
    <row r="97" spans="1:6" ht="15">
      <c r="A97" s="346"/>
      <c r="C97" s="2"/>
      <c r="D97" s="2"/>
      <c r="E97" s="2"/>
      <c r="F97" s="3"/>
    </row>
    <row r="98" spans="1:6" ht="15">
      <c r="A98" s="346"/>
      <c r="C98" s="8"/>
      <c r="D98" s="2"/>
      <c r="E98" s="2"/>
      <c r="F98" s="3"/>
    </row>
    <row r="99" spans="1:6" ht="15.75">
      <c r="A99" s="343"/>
      <c r="C99" s="4"/>
      <c r="D99" s="2"/>
      <c r="E99" s="2"/>
      <c r="F99" s="3"/>
    </row>
    <row r="100" spans="1:6" ht="15.75">
      <c r="A100" s="343"/>
      <c r="C100" s="8"/>
      <c r="D100" s="2"/>
      <c r="E100" s="2"/>
      <c r="F100" s="3"/>
    </row>
    <row r="101" spans="1:6" ht="15.75">
      <c r="A101" s="343"/>
      <c r="C101" s="2"/>
      <c r="D101" s="2"/>
      <c r="E101" s="2"/>
      <c r="F101" s="3"/>
    </row>
    <row r="102" spans="1:6" ht="15.75">
      <c r="A102" s="343"/>
      <c r="C102" s="2"/>
      <c r="D102" s="2"/>
      <c r="E102" s="2"/>
      <c r="F102" s="3"/>
    </row>
    <row r="103" spans="1:6" ht="15.75">
      <c r="A103" s="348"/>
      <c r="C103" s="8"/>
      <c r="D103" s="4"/>
      <c r="E103" s="4"/>
      <c r="F103" s="4"/>
    </row>
    <row r="104" spans="1:6" ht="36" customHeight="1">
      <c r="A104" s="659"/>
      <c r="B104" s="660"/>
      <c r="C104" s="660"/>
      <c r="D104" s="660"/>
      <c r="E104" s="660"/>
      <c r="F104" s="660"/>
    </row>
    <row r="105" spans="1:6" ht="16.5">
      <c r="A105" s="349"/>
      <c r="C105" s="8"/>
      <c r="D105" s="4"/>
      <c r="E105" s="4"/>
      <c r="F105" s="4"/>
    </row>
    <row r="106" spans="1:6" ht="16.5">
      <c r="A106" s="661"/>
      <c r="B106" s="661"/>
      <c r="C106" s="661"/>
      <c r="D106" s="661"/>
      <c r="E106" s="661"/>
      <c r="F106" s="661"/>
    </row>
    <row r="107" spans="1:6" ht="16.5">
      <c r="A107" s="349"/>
      <c r="C107" s="339"/>
      <c r="D107" s="2"/>
      <c r="E107" s="339"/>
      <c r="F107" s="3"/>
    </row>
    <row r="108" spans="1:6" ht="35.25" customHeight="1">
      <c r="A108" s="659"/>
      <c r="B108" s="660"/>
      <c r="C108" s="660"/>
      <c r="D108" s="660"/>
      <c r="E108" s="660"/>
      <c r="F108" s="660"/>
    </row>
    <row r="109" spans="1:6" ht="15">
      <c r="A109" s="2"/>
      <c r="B109" s="8"/>
      <c r="C109" s="339"/>
      <c r="D109" s="2"/>
      <c r="E109" s="339"/>
      <c r="F109" s="3"/>
    </row>
    <row r="110" spans="1:6" ht="15">
      <c r="A110" s="2"/>
      <c r="B110" s="8"/>
      <c r="C110" s="339"/>
      <c r="D110" s="2"/>
      <c r="E110" s="339"/>
      <c r="F110" s="3"/>
    </row>
    <row r="111" spans="1:6" ht="15">
      <c r="A111" s="2"/>
      <c r="B111" s="8"/>
      <c r="C111" s="339"/>
      <c r="D111" s="2"/>
      <c r="E111" s="339"/>
      <c r="F111" s="3"/>
    </row>
    <row r="112" spans="1:6" ht="15">
      <c r="A112" s="2"/>
      <c r="B112" s="8"/>
      <c r="C112" s="2"/>
      <c r="D112" s="2"/>
      <c r="E112" s="2"/>
      <c r="F112" s="3"/>
    </row>
    <row r="113" spans="1:6" ht="15">
      <c r="A113" s="2"/>
      <c r="B113" s="8"/>
      <c r="C113" s="350"/>
      <c r="D113" s="350"/>
      <c r="E113" s="350"/>
      <c r="F113" s="351"/>
    </row>
    <row r="114" spans="1:6" ht="15">
      <c r="A114" s="2"/>
      <c r="B114" s="8"/>
      <c r="C114" s="350"/>
      <c r="D114" s="350"/>
      <c r="E114" s="350"/>
      <c r="F114" s="351"/>
    </row>
    <row r="115" spans="1:6" ht="15">
      <c r="A115" s="2"/>
      <c r="B115" s="8"/>
      <c r="C115" s="350"/>
      <c r="D115" s="352"/>
      <c r="E115" s="352"/>
      <c r="F115" s="3"/>
    </row>
    <row r="116" spans="1:6" ht="15">
      <c r="A116" s="2"/>
      <c r="B116" s="8"/>
      <c r="C116" s="350"/>
      <c r="D116" s="352"/>
      <c r="E116" s="352"/>
      <c r="F116" s="3"/>
    </row>
    <row r="117" spans="1:6" ht="15">
      <c r="A117" s="2"/>
      <c r="B117" s="8"/>
      <c r="C117" s="350"/>
      <c r="D117" s="353"/>
      <c r="E117" s="354"/>
      <c r="F117" s="3"/>
    </row>
    <row r="118" spans="1:6" ht="15">
      <c r="A118" s="2"/>
      <c r="B118" s="8"/>
      <c r="C118" s="5"/>
      <c r="D118" s="2"/>
      <c r="E118" s="2"/>
      <c r="F118" s="3"/>
    </row>
    <row r="119" spans="1:6" ht="15">
      <c r="A119" s="2"/>
      <c r="B119" s="8"/>
      <c r="C119" s="5"/>
      <c r="D119" s="2"/>
      <c r="E119" s="2"/>
      <c r="F119" s="3"/>
    </row>
    <row r="120" spans="1:6" ht="15">
      <c r="A120" s="2"/>
      <c r="B120" s="8"/>
      <c r="C120" s="5"/>
      <c r="D120" s="2"/>
      <c r="E120" s="2"/>
      <c r="F120" s="3"/>
    </row>
    <row r="121" spans="1:6" ht="15">
      <c r="A121" s="2"/>
      <c r="B121" s="8"/>
      <c r="C121" s="2"/>
      <c r="D121" s="2"/>
      <c r="E121" s="2"/>
      <c r="F121" s="3"/>
    </row>
    <row r="122" spans="1:6" ht="15">
      <c r="A122" s="2"/>
      <c r="B122" s="8"/>
      <c r="C122" s="5"/>
      <c r="D122" s="2"/>
      <c r="E122" s="2"/>
      <c r="F122" s="2"/>
    </row>
    <row r="123" spans="1:6" ht="15">
      <c r="A123" s="2"/>
      <c r="B123" s="8"/>
      <c r="C123" s="2"/>
      <c r="D123" s="2"/>
      <c r="E123" s="2"/>
      <c r="F123" s="2"/>
    </row>
    <row r="124" spans="1:6" ht="15">
      <c r="A124" s="2"/>
      <c r="B124" s="8"/>
      <c r="C124" s="2"/>
      <c r="D124" s="2"/>
      <c r="E124" s="2"/>
      <c r="F124" s="3"/>
    </row>
    <row r="125" spans="1:6" ht="15">
      <c r="A125" s="2"/>
      <c r="B125" s="8"/>
      <c r="C125" s="2"/>
      <c r="D125" s="2"/>
      <c r="E125" s="2"/>
      <c r="F125" s="3"/>
    </row>
    <row r="126" spans="1:6" ht="15">
      <c r="A126" s="2"/>
      <c r="B126" s="8"/>
      <c r="C126" s="5"/>
      <c r="D126" s="2"/>
      <c r="E126" s="2"/>
      <c r="F126" s="3"/>
    </row>
    <row r="127" spans="1:6" ht="15">
      <c r="A127" s="2"/>
      <c r="B127" s="8"/>
      <c r="C127" s="5"/>
      <c r="D127" s="2"/>
      <c r="E127" s="2"/>
      <c r="F127" s="3"/>
    </row>
    <row r="128" spans="1:6" ht="15">
      <c r="A128" s="2"/>
      <c r="B128" s="8"/>
      <c r="C128" s="5"/>
      <c r="D128" s="2"/>
      <c r="E128" s="2"/>
      <c r="F128" s="3"/>
    </row>
    <row r="129" spans="1:6" ht="15">
      <c r="A129" s="2"/>
      <c r="B129" s="8"/>
      <c r="C129" s="2"/>
      <c r="D129" s="2"/>
      <c r="E129" s="2"/>
      <c r="F129" s="3"/>
    </row>
    <row r="130" spans="1:6" ht="15">
      <c r="A130" s="2"/>
      <c r="B130" s="8"/>
      <c r="C130" s="2"/>
      <c r="D130" s="2"/>
      <c r="E130" s="2"/>
      <c r="F130" s="3"/>
    </row>
    <row r="131" spans="1:6" ht="15">
      <c r="A131" s="2"/>
      <c r="B131" s="8"/>
      <c r="C131" s="5"/>
      <c r="D131" s="2"/>
      <c r="E131" s="2"/>
      <c r="F131" s="3"/>
    </row>
    <row r="132" spans="1:6" ht="15">
      <c r="A132" s="2"/>
      <c r="B132" s="8"/>
      <c r="C132" s="6"/>
      <c r="D132" s="2"/>
      <c r="E132" s="2"/>
      <c r="F132" s="3"/>
    </row>
    <row r="133" spans="1:6" ht="15">
      <c r="A133" s="2"/>
      <c r="B133" s="2"/>
      <c r="C133" s="5"/>
      <c r="D133" s="2"/>
      <c r="E133" s="2"/>
      <c r="F133" s="3"/>
    </row>
    <row r="134" spans="1:6" ht="15">
      <c r="A134" s="2"/>
      <c r="B134" s="2"/>
      <c r="C134" s="2"/>
      <c r="D134" s="2"/>
      <c r="E134" s="2"/>
      <c r="F134" s="3"/>
    </row>
    <row r="135" spans="1:6" ht="15">
      <c r="A135" s="2"/>
      <c r="B135" s="2"/>
      <c r="C135" s="2"/>
      <c r="D135" s="2"/>
      <c r="E135" s="2"/>
      <c r="F135" s="3"/>
    </row>
    <row r="136" spans="1:6" ht="15">
      <c r="A136" s="2"/>
      <c r="B136" s="2"/>
      <c r="C136" s="2"/>
      <c r="D136" s="2"/>
      <c r="E136" s="2"/>
      <c r="F136" s="3"/>
    </row>
    <row r="137" spans="1:6" ht="15">
      <c r="A137" s="2"/>
      <c r="B137" s="2"/>
      <c r="C137" s="2"/>
      <c r="D137" s="2"/>
      <c r="E137" s="2"/>
      <c r="F137" s="3"/>
    </row>
    <row r="138" spans="1:6" ht="15">
      <c r="A138" s="2"/>
      <c r="B138" s="8"/>
      <c r="C138" s="4"/>
      <c r="D138" s="2"/>
      <c r="E138" s="2"/>
      <c r="F138" s="3"/>
    </row>
    <row r="139" spans="1:6" ht="15">
      <c r="A139" s="2"/>
      <c r="B139" s="8"/>
      <c r="C139" s="8"/>
      <c r="D139" s="2"/>
      <c r="E139" s="2"/>
      <c r="F139" s="3"/>
    </row>
    <row r="140" spans="1:6" ht="15">
      <c r="A140" s="2"/>
      <c r="B140" s="8"/>
      <c r="C140" s="2"/>
      <c r="D140" s="2"/>
      <c r="E140" s="5"/>
      <c r="F140" s="5"/>
    </row>
    <row r="141" spans="1:6" ht="15">
      <c r="A141" s="2"/>
      <c r="B141" s="8"/>
      <c r="C141" s="2"/>
      <c r="D141" s="2"/>
      <c r="E141" s="5"/>
      <c r="F141" s="5"/>
    </row>
    <row r="142" spans="1:6" ht="15">
      <c r="A142" s="2"/>
      <c r="B142" s="8"/>
      <c r="C142" s="2"/>
      <c r="D142" s="2"/>
      <c r="E142" s="2"/>
      <c r="F142" s="3"/>
    </row>
    <row r="143" spans="1:6" ht="15">
      <c r="A143" s="2"/>
      <c r="B143" s="8"/>
      <c r="C143" s="8"/>
      <c r="D143" s="2"/>
      <c r="E143" s="2"/>
      <c r="F143" s="3"/>
    </row>
    <row r="144" spans="1:6" ht="15">
      <c r="A144" s="2"/>
      <c r="B144" s="8"/>
      <c r="C144" s="4"/>
      <c r="D144" s="2"/>
      <c r="E144" s="2"/>
      <c r="F144" s="3"/>
    </row>
    <row r="145" spans="1:6" ht="15">
      <c r="A145" s="2"/>
      <c r="B145" s="8"/>
      <c r="C145" s="8"/>
      <c r="D145" s="2"/>
      <c r="E145" s="2"/>
      <c r="F145" s="3"/>
    </row>
    <row r="146" spans="1:6" ht="15">
      <c r="A146" s="2"/>
      <c r="B146" s="8"/>
      <c r="C146" s="2"/>
      <c r="D146" s="2"/>
      <c r="E146" s="2"/>
      <c r="F146" s="3"/>
    </row>
    <row r="147" spans="1:6" ht="15">
      <c r="A147" s="2"/>
      <c r="B147" s="8"/>
      <c r="C147" s="2"/>
      <c r="D147" s="2"/>
      <c r="E147" s="2"/>
      <c r="F147" s="3"/>
    </row>
    <row r="148" spans="1:6" ht="15.75">
      <c r="A148" s="2"/>
      <c r="B148" s="8"/>
      <c r="C148" s="343"/>
      <c r="D148" s="8"/>
      <c r="E148" s="4"/>
      <c r="F148" s="4"/>
    </row>
    <row r="149" spans="1:6" ht="15">
      <c r="A149" s="2"/>
      <c r="B149" s="8"/>
      <c r="C149" s="8"/>
      <c r="D149" s="4"/>
      <c r="E149" s="4"/>
      <c r="F149" s="4"/>
    </row>
    <row r="150" spans="1:6" ht="15">
      <c r="A150" s="2"/>
      <c r="C150" s="8"/>
      <c r="D150" s="4"/>
      <c r="E150" s="8"/>
      <c r="F150" s="4"/>
    </row>
    <row r="151" spans="1:6" ht="15">
      <c r="A151" s="2"/>
      <c r="B151" s="8"/>
      <c r="D151" s="2"/>
      <c r="F151" s="3"/>
    </row>
    <row r="152" spans="1:6" ht="15">
      <c r="A152" s="2"/>
      <c r="B152" s="8"/>
      <c r="C152" s="2"/>
      <c r="D152" s="2"/>
      <c r="E152" s="2"/>
      <c r="F152" s="3"/>
    </row>
    <row r="153" spans="1:6" ht="15">
      <c r="A153" s="2"/>
      <c r="B153" s="8"/>
      <c r="C153" s="2"/>
      <c r="D153" s="2"/>
      <c r="E153" s="2"/>
      <c r="F153" s="3"/>
    </row>
    <row r="154" spans="1:6" ht="15">
      <c r="A154" s="2"/>
      <c r="B154" s="8"/>
      <c r="C154" s="5"/>
      <c r="D154" s="2"/>
      <c r="E154" s="2"/>
      <c r="F154" s="3"/>
    </row>
    <row r="155" spans="1:6" ht="15.75">
      <c r="A155" s="2"/>
      <c r="B155" s="8"/>
      <c r="C155" s="36"/>
      <c r="D155" s="2"/>
      <c r="E155" s="2"/>
      <c r="F155" s="3"/>
    </row>
    <row r="156" spans="1:6" ht="15.75">
      <c r="A156" s="2"/>
      <c r="B156" s="8"/>
      <c r="C156" s="36"/>
      <c r="D156" s="2"/>
      <c r="E156" s="2"/>
      <c r="F156" s="3"/>
    </row>
    <row r="157" spans="1:6" ht="15">
      <c r="A157" s="2"/>
      <c r="B157" s="8"/>
      <c r="C157" s="5"/>
      <c r="D157" s="2"/>
      <c r="E157" s="2"/>
      <c r="F157" s="3"/>
    </row>
    <row r="158" spans="1:6" ht="15">
      <c r="A158" s="2"/>
      <c r="B158" s="8"/>
      <c r="C158" s="5"/>
      <c r="D158" s="2"/>
      <c r="E158" s="2"/>
      <c r="F158" s="3"/>
    </row>
    <row r="159" spans="1:6" ht="15">
      <c r="A159" s="2"/>
      <c r="B159" s="8"/>
      <c r="C159" s="5"/>
      <c r="D159" s="2"/>
      <c r="E159" s="2"/>
      <c r="F159" s="3"/>
    </row>
    <row r="160" spans="1:6" ht="15">
      <c r="A160" s="2"/>
      <c r="B160" s="8"/>
      <c r="C160" s="5"/>
      <c r="D160" s="2"/>
      <c r="E160" s="2"/>
      <c r="F160" s="3"/>
    </row>
    <row r="161" spans="1:6" ht="15">
      <c r="A161" s="2"/>
      <c r="B161" s="8"/>
      <c r="C161" s="2"/>
      <c r="D161" s="2"/>
      <c r="E161" s="2"/>
      <c r="F161" s="3"/>
    </row>
    <row r="162" spans="1:6" ht="15">
      <c r="A162" s="2"/>
      <c r="B162" s="8"/>
      <c r="C162" s="2"/>
      <c r="D162" s="2"/>
      <c r="E162" s="2"/>
      <c r="F162" s="3"/>
    </row>
    <row r="163" spans="1:6" ht="15">
      <c r="A163" s="2"/>
      <c r="B163" s="8"/>
      <c r="C163" s="2"/>
      <c r="D163" s="2"/>
      <c r="E163" s="2"/>
      <c r="F163" s="3"/>
    </row>
    <row r="164" spans="1:6" ht="15">
      <c r="A164" s="2"/>
      <c r="B164" s="8"/>
      <c r="C164" s="2"/>
      <c r="D164" s="2"/>
      <c r="E164" s="2"/>
      <c r="F164" s="3"/>
    </row>
    <row r="165" spans="1:6" ht="15">
      <c r="A165" s="2"/>
      <c r="B165" s="8"/>
      <c r="C165" s="2"/>
      <c r="D165" s="2"/>
      <c r="E165" s="2"/>
      <c r="F165" s="2"/>
    </row>
    <row r="166" spans="1:6" ht="15">
      <c r="A166" s="2"/>
      <c r="B166" s="8"/>
      <c r="C166" s="2"/>
      <c r="D166" s="2"/>
      <c r="E166" s="2"/>
      <c r="F166" s="2"/>
    </row>
    <row r="167" spans="1:6" ht="15">
      <c r="A167" s="2"/>
      <c r="B167" s="8"/>
      <c r="C167" s="2"/>
      <c r="D167" s="2"/>
      <c r="E167" s="2"/>
      <c r="F167" s="3"/>
    </row>
    <row r="168" spans="1:6" ht="15">
      <c r="A168" s="2"/>
      <c r="B168" s="8"/>
      <c r="C168" s="2"/>
      <c r="D168" s="2"/>
      <c r="E168" s="2"/>
      <c r="F168" s="3"/>
    </row>
    <row r="169" spans="1:6" ht="15">
      <c r="A169" s="2"/>
      <c r="B169" s="8"/>
      <c r="C169" s="2"/>
      <c r="D169" s="2"/>
      <c r="E169" s="2"/>
      <c r="F169" s="3"/>
    </row>
    <row r="170" spans="1:6" ht="15">
      <c r="A170" s="2"/>
      <c r="B170" s="8"/>
      <c r="C170" s="2"/>
      <c r="D170" s="2"/>
      <c r="E170" s="2"/>
      <c r="F170" s="3"/>
    </row>
    <row r="171" spans="1:6" ht="15">
      <c r="A171" s="2"/>
      <c r="B171" s="8"/>
      <c r="C171" s="2"/>
      <c r="D171" s="2"/>
      <c r="E171" s="2"/>
      <c r="F171" s="3"/>
    </row>
    <row r="172" spans="1:6" ht="15">
      <c r="A172" s="2"/>
      <c r="B172" s="8"/>
      <c r="C172" s="2"/>
      <c r="D172" s="2"/>
      <c r="E172" s="2"/>
      <c r="F172" s="3"/>
    </row>
    <row r="173" spans="1:6" ht="15">
      <c r="A173" s="2"/>
      <c r="B173" s="8"/>
      <c r="C173" s="2"/>
      <c r="D173" s="2"/>
      <c r="E173" s="2"/>
      <c r="F173" s="3"/>
    </row>
    <row r="174" spans="1:6" ht="15">
      <c r="A174" s="2"/>
      <c r="B174" s="8"/>
      <c r="C174" s="2"/>
      <c r="D174" s="2"/>
      <c r="E174" s="2"/>
      <c r="F174" s="3"/>
    </row>
    <row r="175" spans="1:6" ht="15">
      <c r="A175" s="2"/>
      <c r="B175" s="8"/>
      <c r="C175" s="6"/>
      <c r="D175" s="2"/>
      <c r="E175" s="2"/>
      <c r="F175" s="3"/>
    </row>
    <row r="176" spans="1:6" ht="15">
      <c r="A176" s="2"/>
      <c r="B176" s="2"/>
      <c r="C176" s="2"/>
      <c r="D176" s="2"/>
      <c r="E176" s="2"/>
      <c r="F176" s="3"/>
    </row>
    <row r="177" spans="1:6" ht="15">
      <c r="A177" s="2"/>
      <c r="B177" s="5"/>
      <c r="C177" s="2"/>
      <c r="D177" s="2"/>
      <c r="E177" s="2"/>
      <c r="F177" s="3"/>
    </row>
    <row r="178" spans="1:6" ht="15">
      <c r="A178" s="2"/>
      <c r="B178" s="4"/>
      <c r="C178" s="2"/>
      <c r="D178" s="2"/>
      <c r="E178" s="2"/>
      <c r="F178" s="3"/>
    </row>
    <row r="179" spans="1:6" ht="15">
      <c r="A179" s="2"/>
      <c r="B179" s="4"/>
      <c r="C179" s="2"/>
      <c r="D179" s="2"/>
      <c r="E179" s="2"/>
      <c r="F179" s="3"/>
    </row>
    <row r="180" spans="1:6" ht="15">
      <c r="A180" s="2"/>
      <c r="B180" s="4"/>
      <c r="C180" s="2"/>
      <c r="D180" s="2"/>
      <c r="E180" s="2"/>
      <c r="F180" s="3"/>
    </row>
    <row r="181" spans="1:6" ht="15">
      <c r="A181" s="2"/>
      <c r="F181" s="3"/>
    </row>
    <row r="182" spans="1:6" ht="15">
      <c r="A182" s="2"/>
      <c r="B182" s="7"/>
      <c r="C182" s="2"/>
      <c r="D182" s="2"/>
      <c r="E182" s="2"/>
      <c r="F182" s="3"/>
    </row>
    <row r="183" spans="1:6" ht="15">
      <c r="A183" s="2"/>
      <c r="B183" s="7"/>
      <c r="C183" s="2"/>
      <c r="D183" s="2"/>
      <c r="E183" s="2"/>
      <c r="F183" s="3"/>
    </row>
    <row r="184" spans="1:6" ht="15">
      <c r="A184" s="2"/>
      <c r="C184" s="2"/>
      <c r="D184" s="2"/>
      <c r="E184" s="2"/>
      <c r="F184" s="3"/>
    </row>
    <row r="186" ht="15">
      <c r="B186" s="8"/>
    </row>
    <row r="187" spans="1:6" ht="15">
      <c r="A187" s="2"/>
      <c r="B187" s="2"/>
      <c r="C187" s="2"/>
      <c r="D187" s="2"/>
      <c r="E187" s="2"/>
      <c r="F187" s="3"/>
    </row>
    <row r="188" spans="1:6" ht="15">
      <c r="A188" s="2"/>
      <c r="B188" s="2"/>
      <c r="C188" s="2"/>
      <c r="D188" s="2"/>
      <c r="E188" s="2"/>
      <c r="F188" s="3"/>
    </row>
    <row r="189" spans="1:6" ht="15">
      <c r="A189" s="2"/>
      <c r="B189" s="2"/>
      <c r="C189" s="2"/>
      <c r="D189" s="2"/>
      <c r="E189" s="2"/>
      <c r="F189" s="3"/>
    </row>
    <row r="190" spans="1:6" ht="15">
      <c r="A190" s="2"/>
      <c r="B190" s="2"/>
      <c r="C190" s="2"/>
      <c r="D190" s="2"/>
      <c r="E190" s="2"/>
      <c r="F190" s="3"/>
    </row>
    <row r="191" spans="1:6" ht="15">
      <c r="A191" s="2"/>
      <c r="B191" s="8"/>
      <c r="C191" s="4"/>
      <c r="D191" s="2"/>
      <c r="E191" s="2"/>
      <c r="F191" s="3"/>
    </row>
    <row r="192" spans="1:6" ht="15">
      <c r="A192" s="2"/>
      <c r="B192" s="8"/>
      <c r="C192" s="8"/>
      <c r="D192" s="2"/>
      <c r="E192" s="2"/>
      <c r="F192" s="3"/>
    </row>
    <row r="193" spans="1:6" ht="15">
      <c r="A193" s="2"/>
      <c r="B193" s="8"/>
      <c r="C193" s="2"/>
      <c r="D193" s="2"/>
      <c r="E193" s="5"/>
      <c r="F193" s="5"/>
    </row>
    <row r="194" spans="1:6" ht="15">
      <c r="A194" s="2"/>
      <c r="B194" s="8"/>
      <c r="C194" s="2"/>
      <c r="D194" s="2"/>
      <c r="E194" s="5"/>
      <c r="F194" s="5"/>
    </row>
    <row r="195" spans="1:6" ht="15">
      <c r="A195" s="2"/>
      <c r="B195" s="8"/>
      <c r="C195" s="2"/>
      <c r="D195" s="2"/>
      <c r="E195" s="2"/>
      <c r="F195" s="3"/>
    </row>
    <row r="196" spans="1:6" ht="15">
      <c r="A196" s="2"/>
      <c r="B196" s="8"/>
      <c r="C196" s="8"/>
      <c r="D196" s="2"/>
      <c r="E196" s="2"/>
      <c r="F196" s="3"/>
    </row>
    <row r="197" spans="1:6" ht="15">
      <c r="A197" s="2"/>
      <c r="B197" s="8"/>
      <c r="C197" s="4"/>
      <c r="D197" s="2"/>
      <c r="E197" s="2"/>
      <c r="F197" s="3"/>
    </row>
    <row r="198" spans="1:6" ht="15">
      <c r="A198" s="2"/>
      <c r="B198" s="8"/>
      <c r="C198" s="8"/>
      <c r="D198" s="2"/>
      <c r="E198" s="2"/>
      <c r="F198" s="3"/>
    </row>
    <row r="199" spans="1:6" ht="15">
      <c r="A199" s="2"/>
      <c r="B199" s="8"/>
      <c r="C199" s="2"/>
      <c r="D199" s="2"/>
      <c r="E199" s="2"/>
      <c r="F199" s="3"/>
    </row>
    <row r="200" spans="1:6" ht="15">
      <c r="A200" s="2"/>
      <c r="B200" s="8"/>
      <c r="C200" s="2"/>
      <c r="D200" s="2"/>
      <c r="E200" s="2"/>
      <c r="F200" s="3"/>
    </row>
    <row r="201" spans="1:6" ht="15.75">
      <c r="A201" s="2"/>
      <c r="B201" s="8"/>
      <c r="C201" s="343"/>
      <c r="D201" s="4"/>
      <c r="E201" s="4"/>
      <c r="F201" s="4"/>
    </row>
    <row r="202" spans="1:6" ht="15">
      <c r="A202" s="2"/>
      <c r="B202" s="8"/>
      <c r="C202" s="8"/>
      <c r="D202" s="4"/>
      <c r="E202" s="4"/>
      <c r="F202" s="4"/>
    </row>
    <row r="203" spans="1:6" ht="15">
      <c r="A203" s="2"/>
      <c r="B203" s="339"/>
      <c r="C203" s="8"/>
      <c r="D203" s="4"/>
      <c r="E203" s="4"/>
      <c r="F203" s="4"/>
    </row>
    <row r="204" spans="1:6" ht="15">
      <c r="A204" s="2"/>
      <c r="B204" s="8"/>
      <c r="D204" s="2"/>
      <c r="F204" s="3"/>
    </row>
    <row r="205" spans="1:6" ht="15">
      <c r="A205" s="2"/>
      <c r="B205" s="8"/>
      <c r="D205" s="2"/>
      <c r="F205" s="3"/>
    </row>
    <row r="206" spans="1:6" ht="15">
      <c r="A206" s="2"/>
      <c r="B206" s="8"/>
      <c r="D206" s="2"/>
      <c r="F206" s="3"/>
    </row>
    <row r="207" spans="1:6" ht="15">
      <c r="A207" s="2"/>
      <c r="B207" s="8"/>
      <c r="D207" s="2"/>
      <c r="F207" s="3"/>
    </row>
    <row r="208" spans="1:6" ht="15">
      <c r="A208" s="2"/>
      <c r="B208" s="8"/>
      <c r="D208" s="2"/>
      <c r="F208" s="3"/>
    </row>
    <row r="209" spans="1:6" ht="15">
      <c r="A209" s="2"/>
      <c r="B209" s="8"/>
      <c r="D209" s="2"/>
      <c r="F209" s="3"/>
    </row>
    <row r="210" spans="1:6" ht="15">
      <c r="A210" s="2"/>
      <c r="B210" s="8"/>
      <c r="C210" s="2"/>
      <c r="D210" s="2"/>
      <c r="E210" s="2"/>
      <c r="F210" s="3"/>
    </row>
    <row r="211" spans="1:6" ht="15">
      <c r="A211" s="2"/>
      <c r="B211" s="8"/>
      <c r="C211" s="350"/>
      <c r="D211" s="350"/>
      <c r="E211" s="350"/>
      <c r="F211" s="351"/>
    </row>
    <row r="212" spans="1:6" ht="15">
      <c r="A212" s="2"/>
      <c r="B212" s="8"/>
      <c r="C212" s="350"/>
      <c r="D212" s="350"/>
      <c r="E212" s="350"/>
      <c r="F212" s="351"/>
    </row>
    <row r="213" spans="1:6" ht="15">
      <c r="A213" s="2"/>
      <c r="B213" s="8"/>
      <c r="C213" s="350"/>
      <c r="D213" s="352"/>
      <c r="E213" s="352"/>
      <c r="F213" s="3"/>
    </row>
    <row r="214" spans="1:6" ht="15">
      <c r="A214" s="2"/>
      <c r="B214" s="8"/>
      <c r="C214" s="350"/>
      <c r="D214" s="352"/>
      <c r="E214" s="352"/>
      <c r="F214" s="3"/>
    </row>
    <row r="215" spans="1:6" ht="15">
      <c r="A215" s="2"/>
      <c r="B215" s="8"/>
      <c r="C215" s="350"/>
      <c r="D215" s="352"/>
      <c r="E215" s="352"/>
      <c r="F215" s="3"/>
    </row>
    <row r="216" spans="1:6" ht="15">
      <c r="A216" s="2"/>
      <c r="B216" s="8"/>
      <c r="C216" s="350"/>
      <c r="D216" s="352"/>
      <c r="E216" s="352"/>
      <c r="F216" s="3"/>
    </row>
    <row r="217" spans="1:6" ht="15">
      <c r="A217" s="2"/>
      <c r="B217" s="8"/>
      <c r="C217" s="350"/>
      <c r="D217" s="352"/>
      <c r="E217" s="352"/>
      <c r="F217" s="3"/>
    </row>
    <row r="218" spans="1:6" ht="15">
      <c r="A218" s="2"/>
      <c r="B218" s="8"/>
      <c r="C218" s="350"/>
      <c r="D218" s="353"/>
      <c r="E218" s="354"/>
      <c r="F218" s="3"/>
    </row>
    <row r="219" spans="1:6" ht="15">
      <c r="A219" s="2"/>
      <c r="B219" s="8"/>
      <c r="C219" s="5"/>
      <c r="D219" s="2"/>
      <c r="E219" s="2"/>
      <c r="F219" s="3"/>
    </row>
    <row r="220" spans="1:6" ht="15">
      <c r="A220" s="2"/>
      <c r="B220" s="8"/>
      <c r="C220" s="5"/>
      <c r="D220" s="2"/>
      <c r="E220" s="2"/>
      <c r="F220" s="3"/>
    </row>
    <row r="221" spans="1:6" ht="15">
      <c r="A221" s="2"/>
      <c r="B221" s="8"/>
      <c r="C221" s="5"/>
      <c r="D221" s="2"/>
      <c r="E221" s="2"/>
      <c r="F221" s="3"/>
    </row>
    <row r="222" spans="1:6" ht="15">
      <c r="A222" s="2"/>
      <c r="B222" s="8"/>
      <c r="C222" s="2"/>
      <c r="D222" s="2"/>
      <c r="E222" s="2"/>
      <c r="F222" s="3"/>
    </row>
    <row r="223" spans="1:6" ht="15">
      <c r="A223" s="2"/>
      <c r="B223" s="8"/>
      <c r="C223" s="5"/>
      <c r="D223" s="2"/>
      <c r="E223" s="2"/>
      <c r="F223" s="2"/>
    </row>
    <row r="224" spans="1:6" ht="15">
      <c r="A224" s="2"/>
      <c r="B224" s="8"/>
      <c r="C224" s="2"/>
      <c r="D224" s="2"/>
      <c r="E224" s="2"/>
      <c r="F224" s="2"/>
    </row>
    <row r="225" spans="1:6" ht="15">
      <c r="A225" s="2"/>
      <c r="B225" s="8"/>
      <c r="C225" s="2"/>
      <c r="D225" s="2"/>
      <c r="E225" s="2"/>
      <c r="F225" s="3"/>
    </row>
    <row r="226" spans="1:6" ht="15">
      <c r="A226" s="2"/>
      <c r="B226" s="8"/>
      <c r="C226" s="2"/>
      <c r="D226" s="2"/>
      <c r="E226" s="2"/>
      <c r="F226" s="3"/>
    </row>
    <row r="227" spans="1:6" ht="15">
      <c r="A227" s="2"/>
      <c r="B227" s="8"/>
      <c r="C227" s="5"/>
      <c r="D227" s="2"/>
      <c r="E227" s="2"/>
      <c r="F227" s="3"/>
    </row>
    <row r="228" spans="1:6" ht="15">
      <c r="A228" s="2"/>
      <c r="B228" s="8"/>
      <c r="C228" s="5"/>
      <c r="D228" s="2"/>
      <c r="E228" s="2"/>
      <c r="F228" s="3"/>
    </row>
    <row r="229" spans="1:6" ht="15">
      <c r="A229" s="2"/>
      <c r="B229" s="8"/>
      <c r="C229" s="5"/>
      <c r="D229" s="2"/>
      <c r="E229" s="2"/>
      <c r="F229" s="3"/>
    </row>
    <row r="230" spans="1:6" ht="15">
      <c r="A230" s="2"/>
      <c r="B230" s="8"/>
      <c r="C230" s="2"/>
      <c r="D230" s="2"/>
      <c r="E230" s="2"/>
      <c r="F230" s="3"/>
    </row>
    <row r="231" spans="1:6" ht="15">
      <c r="A231" s="2"/>
      <c r="B231" s="8"/>
      <c r="C231" s="2"/>
      <c r="D231" s="2"/>
      <c r="E231" s="2"/>
      <c r="F231" s="3"/>
    </row>
    <row r="232" spans="1:6" ht="15">
      <c r="A232" s="2"/>
      <c r="B232" s="8"/>
      <c r="C232" s="5"/>
      <c r="D232" s="2"/>
      <c r="E232" s="2"/>
      <c r="F232" s="3"/>
    </row>
    <row r="233" spans="1:6" ht="15">
      <c r="A233" s="2"/>
      <c r="B233" s="8"/>
      <c r="C233" s="6"/>
      <c r="D233" s="2"/>
      <c r="E233" s="2"/>
      <c r="F233" s="3"/>
    </row>
    <row r="234" spans="1:6" ht="15">
      <c r="A234" s="2"/>
      <c r="B234" s="2"/>
      <c r="C234" s="5"/>
      <c r="D234" s="2"/>
      <c r="E234" s="2"/>
      <c r="F234" s="3"/>
    </row>
    <row r="235" spans="1:6" ht="15">
      <c r="A235" s="2"/>
      <c r="B235" s="2"/>
      <c r="C235" s="2"/>
      <c r="D235" s="2"/>
      <c r="E235" s="2"/>
      <c r="F235" s="3"/>
    </row>
  </sheetData>
  <sheetProtection/>
  <mergeCells count="32">
    <mergeCell ref="B56:F56"/>
    <mergeCell ref="B58:F58"/>
    <mergeCell ref="B60:F60"/>
    <mergeCell ref="B62:F62"/>
    <mergeCell ref="B16:F16"/>
    <mergeCell ref="B6:F6"/>
    <mergeCell ref="B8:F8"/>
    <mergeCell ref="B10:F10"/>
    <mergeCell ref="B12:F12"/>
    <mergeCell ref="B14:F14"/>
    <mergeCell ref="B30:F30"/>
    <mergeCell ref="B32:F32"/>
    <mergeCell ref="B34:F34"/>
    <mergeCell ref="A108:F108"/>
    <mergeCell ref="A104:F104"/>
    <mergeCell ref="A106:F106"/>
    <mergeCell ref="B36:F36"/>
    <mergeCell ref="B52:F52"/>
    <mergeCell ref="B54:F54"/>
    <mergeCell ref="B40:F40"/>
    <mergeCell ref="B18:F18"/>
    <mergeCell ref="B20:F20"/>
    <mergeCell ref="B22:F22"/>
    <mergeCell ref="B24:F24"/>
    <mergeCell ref="B26:F26"/>
    <mergeCell ref="B28:F28"/>
    <mergeCell ref="B42:F42"/>
    <mergeCell ref="B44:F44"/>
    <mergeCell ref="B46:F46"/>
    <mergeCell ref="B48:F48"/>
    <mergeCell ref="B50:F50"/>
    <mergeCell ref="B38:F38"/>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2" manualBreakCount="2">
    <brk id="17" max="6" man="1"/>
    <brk id="54" max="6" man="1"/>
  </rowBreaks>
</worksheet>
</file>

<file path=xl/worksheets/sheet5.xml><?xml version="1.0" encoding="utf-8"?>
<worksheet xmlns="http://schemas.openxmlformats.org/spreadsheetml/2006/main" xmlns:r="http://schemas.openxmlformats.org/officeDocument/2006/relationships">
  <sheetPr>
    <tabColor indexed="53"/>
  </sheetPr>
  <dimension ref="A2:G37"/>
  <sheetViews>
    <sheetView view="pageBreakPreview" zoomScaleSheetLayoutView="100" workbookViewId="0" topLeftCell="A26">
      <selection activeCell="C31" sqref="C31"/>
    </sheetView>
  </sheetViews>
  <sheetFormatPr defaultColWidth="9.140625" defaultRowHeight="15"/>
  <cols>
    <col min="1" max="1" width="5.7109375" style="175" customWidth="1"/>
    <col min="2" max="2" width="40.7109375" style="175" customWidth="1"/>
    <col min="3" max="3" width="7.7109375" style="254" customWidth="1"/>
    <col min="4" max="4" width="10.7109375" style="255" customWidth="1"/>
    <col min="5" max="5" width="10.7109375" style="175" customWidth="1"/>
    <col min="6" max="6" width="10.7109375" style="236" customWidth="1"/>
    <col min="7" max="7" width="5.7109375" style="236" customWidth="1"/>
    <col min="8" max="8" width="36.7109375" style="175" customWidth="1"/>
    <col min="9" max="16384" width="9.140625" style="175" customWidth="1"/>
  </cols>
  <sheetData>
    <row r="2" spans="1:7" ht="14.25">
      <c r="A2" s="668" t="s">
        <v>74</v>
      </c>
      <c r="B2" s="669"/>
      <c r="C2" s="669"/>
      <c r="D2" s="669"/>
      <c r="E2" s="669"/>
      <c r="F2" s="670"/>
      <c r="G2" s="256"/>
    </row>
    <row r="3" spans="1:6" ht="14.25">
      <c r="A3" s="672" t="s">
        <v>98</v>
      </c>
      <c r="B3" s="673"/>
      <c r="C3" s="673"/>
      <c r="D3" s="673"/>
      <c r="E3" s="673"/>
      <c r="F3" s="673"/>
    </row>
    <row r="4" spans="1:7" ht="14.25">
      <c r="A4" s="257" t="s">
        <v>10</v>
      </c>
      <c r="B4" s="257" t="s">
        <v>17</v>
      </c>
      <c r="C4" s="257" t="s">
        <v>6</v>
      </c>
      <c r="D4" s="258" t="s">
        <v>7</v>
      </c>
      <c r="E4" s="257" t="s">
        <v>8</v>
      </c>
      <c r="F4" s="257" t="s">
        <v>9</v>
      </c>
      <c r="G4" s="259"/>
    </row>
    <row r="5" spans="1:7" ht="14.25">
      <c r="A5" s="260"/>
      <c r="B5" s="260"/>
      <c r="C5" s="260"/>
      <c r="D5" s="261"/>
      <c r="E5" s="260"/>
      <c r="F5" s="260"/>
      <c r="G5" s="259"/>
    </row>
    <row r="6" spans="1:6" ht="18.75">
      <c r="A6" s="262" t="s">
        <v>16</v>
      </c>
      <c r="B6" s="263" t="s">
        <v>88</v>
      </c>
      <c r="C6" s="264"/>
      <c r="D6" s="191"/>
      <c r="E6" s="192"/>
      <c r="F6" s="265"/>
    </row>
    <row r="7" spans="1:6" ht="15">
      <c r="A7" s="192"/>
      <c r="B7" s="192"/>
      <c r="C7" s="266"/>
      <c r="D7" s="191"/>
      <c r="E7" s="192"/>
      <c r="F7" s="265"/>
    </row>
    <row r="8" spans="1:7" ht="15.75" thickBot="1">
      <c r="A8" s="267" t="s">
        <v>19</v>
      </c>
      <c r="B8" s="671" t="s">
        <v>89</v>
      </c>
      <c r="C8" s="671"/>
      <c r="D8" s="671"/>
      <c r="E8" s="671"/>
      <c r="F8" s="671"/>
      <c r="G8" s="268"/>
    </row>
    <row r="9" spans="1:7" ht="14.25" customHeight="1">
      <c r="A9" s="269"/>
      <c r="B9" s="270"/>
      <c r="C9" s="271"/>
      <c r="D9" s="159"/>
      <c r="E9" s="272"/>
      <c r="F9" s="273"/>
      <c r="G9" s="274"/>
    </row>
    <row r="10" spans="1:7" ht="14.25">
      <c r="A10" s="275" t="s">
        <v>61</v>
      </c>
      <c r="B10" s="276"/>
      <c r="C10" s="277"/>
      <c r="D10" s="278"/>
      <c r="E10" s="279"/>
      <c r="F10" s="205"/>
      <c r="G10" s="206"/>
    </row>
    <row r="11" spans="1:7" ht="14.25">
      <c r="A11" s="275"/>
      <c r="B11" s="276"/>
      <c r="C11" s="277"/>
      <c r="D11" s="278"/>
      <c r="E11" s="279"/>
      <c r="F11" s="205"/>
      <c r="G11" s="206"/>
    </row>
    <row r="12" spans="1:7" ht="37.5" customHeight="1">
      <c r="A12" s="665" t="s">
        <v>104</v>
      </c>
      <c r="B12" s="667"/>
      <c r="C12" s="667"/>
      <c r="D12" s="667"/>
      <c r="E12" s="667"/>
      <c r="F12" s="205"/>
      <c r="G12" s="206"/>
    </row>
    <row r="13" spans="1:7" ht="14.25">
      <c r="A13" s="174"/>
      <c r="B13" s="158"/>
      <c r="C13" s="158"/>
      <c r="D13" s="207"/>
      <c r="E13" s="158"/>
      <c r="F13" s="205"/>
      <c r="G13" s="206"/>
    </row>
    <row r="14" spans="1:7" ht="74.25" customHeight="1">
      <c r="A14" s="665" t="s">
        <v>48</v>
      </c>
      <c r="B14" s="666"/>
      <c r="C14" s="666"/>
      <c r="D14" s="666"/>
      <c r="E14" s="666"/>
      <c r="F14" s="205"/>
      <c r="G14" s="206"/>
    </row>
    <row r="15" spans="1:7" ht="15">
      <c r="A15" s="174"/>
      <c r="B15" s="280"/>
      <c r="C15" s="280"/>
      <c r="D15" s="281"/>
      <c r="E15" s="280"/>
      <c r="F15" s="205"/>
      <c r="G15" s="206"/>
    </row>
    <row r="16" spans="1:7" ht="109.5" customHeight="1">
      <c r="A16" s="665" t="s">
        <v>90</v>
      </c>
      <c r="B16" s="667"/>
      <c r="C16" s="667"/>
      <c r="D16" s="667"/>
      <c r="E16" s="667"/>
      <c r="F16" s="205"/>
      <c r="G16" s="206"/>
    </row>
    <row r="17" spans="1:7" ht="14.25">
      <c r="A17" s="174"/>
      <c r="B17" s="158"/>
      <c r="C17" s="158"/>
      <c r="D17" s="207"/>
      <c r="E17" s="158"/>
      <c r="F17" s="205"/>
      <c r="G17" s="206"/>
    </row>
    <row r="18" spans="1:7" ht="15">
      <c r="A18" s="665" t="s">
        <v>105</v>
      </c>
      <c r="B18" s="666"/>
      <c r="C18" s="666"/>
      <c r="D18" s="666"/>
      <c r="E18" s="666"/>
      <c r="F18" s="205"/>
      <c r="G18" s="206"/>
    </row>
    <row r="19" spans="1:7" ht="11.25" customHeight="1">
      <c r="A19" s="174"/>
      <c r="B19" s="280"/>
      <c r="C19" s="280"/>
      <c r="D19" s="281"/>
      <c r="E19" s="280"/>
      <c r="F19" s="205"/>
      <c r="G19" s="206"/>
    </row>
    <row r="20" spans="1:7" ht="48.75" customHeight="1">
      <c r="A20" s="665" t="s">
        <v>49</v>
      </c>
      <c r="B20" s="667"/>
      <c r="C20" s="667"/>
      <c r="D20" s="667"/>
      <c r="E20" s="667"/>
      <c r="F20" s="205"/>
      <c r="G20" s="206"/>
    </row>
    <row r="21" spans="1:7" ht="14.25">
      <c r="A21" s="174"/>
      <c r="B21" s="158"/>
      <c r="C21" s="158"/>
      <c r="D21" s="207"/>
      <c r="E21" s="158"/>
      <c r="F21" s="205"/>
      <c r="G21" s="206"/>
    </row>
    <row r="22" spans="1:7" ht="62.25" customHeight="1">
      <c r="A22" s="665" t="s">
        <v>2</v>
      </c>
      <c r="B22" s="666"/>
      <c r="C22" s="666"/>
      <c r="D22" s="666"/>
      <c r="E22" s="666"/>
      <c r="F22" s="205"/>
      <c r="G22" s="206"/>
    </row>
    <row r="23" spans="1:7" ht="15.75" customHeight="1">
      <c r="A23" s="174"/>
      <c r="B23" s="158"/>
      <c r="C23" s="158"/>
      <c r="D23" s="207"/>
      <c r="E23" s="208"/>
      <c r="F23" s="205"/>
      <c r="G23" s="206"/>
    </row>
    <row r="24" spans="1:7" ht="14.25">
      <c r="A24" s="198" t="s">
        <v>82</v>
      </c>
      <c r="B24" s="199" t="s">
        <v>35</v>
      </c>
      <c r="C24" s="165"/>
      <c r="D24" s="191"/>
      <c r="E24" s="200"/>
      <c r="F24" s="193"/>
      <c r="G24" s="201"/>
    </row>
    <row r="25" spans="1:7" ht="72">
      <c r="A25" s="190"/>
      <c r="B25" s="154" t="s">
        <v>119</v>
      </c>
      <c r="C25" s="165"/>
      <c r="D25" s="185"/>
      <c r="E25" s="161"/>
      <c r="F25" s="173"/>
      <c r="G25" s="201"/>
    </row>
    <row r="26" spans="1:7" ht="41.25" customHeight="1">
      <c r="A26" s="190"/>
      <c r="B26" s="154" t="s">
        <v>553</v>
      </c>
      <c r="C26" s="165"/>
      <c r="D26" s="185"/>
      <c r="E26" s="161"/>
      <c r="F26" s="173"/>
      <c r="G26" s="201"/>
    </row>
    <row r="27" spans="1:7" ht="13.5" customHeight="1" thickBot="1">
      <c r="A27" s="190"/>
      <c r="B27" s="386" t="s">
        <v>125</v>
      </c>
      <c r="C27" s="387" t="s">
        <v>120</v>
      </c>
      <c r="D27" s="241">
        <v>400</v>
      </c>
      <c r="E27" s="388"/>
      <c r="F27" s="408">
        <f>D27*E27</f>
        <v>0</v>
      </c>
      <c r="G27" s="202"/>
    </row>
    <row r="28" spans="1:7" ht="13.5" customHeight="1" thickTop="1">
      <c r="A28" s="190"/>
      <c r="B28" s="216" t="s">
        <v>136</v>
      </c>
      <c r="C28" s="298"/>
      <c r="D28" s="248"/>
      <c r="E28" s="389"/>
      <c r="F28" s="390">
        <f>SUM(F27:F27)</f>
        <v>0</v>
      </c>
      <c r="G28" s="202"/>
    </row>
    <row r="29" spans="1:7" ht="13.5" customHeight="1">
      <c r="A29" s="190"/>
      <c r="B29" s="166"/>
      <c r="C29" s="165"/>
      <c r="D29" s="159"/>
      <c r="E29" s="161"/>
      <c r="F29" s="337"/>
      <c r="G29" s="202"/>
    </row>
    <row r="30" spans="1:7" ht="14.25">
      <c r="A30" s="198" t="s">
        <v>83</v>
      </c>
      <c r="B30" s="199" t="s">
        <v>36</v>
      </c>
      <c r="C30" s="165"/>
      <c r="D30" s="191"/>
      <c r="E30" s="200"/>
      <c r="F30" s="203"/>
      <c r="G30" s="201"/>
    </row>
    <row r="31" spans="1:7" ht="231" customHeight="1">
      <c r="A31" s="190"/>
      <c r="B31" s="154" t="s">
        <v>132</v>
      </c>
      <c r="C31" s="165"/>
      <c r="D31" s="204"/>
      <c r="E31" s="161"/>
      <c r="F31" s="167"/>
      <c r="G31" s="201"/>
    </row>
    <row r="32" spans="1:7" ht="161.25" customHeight="1">
      <c r="A32" s="190"/>
      <c r="B32" s="154" t="s">
        <v>133</v>
      </c>
      <c r="C32" s="165"/>
      <c r="D32" s="204"/>
      <c r="E32" s="161"/>
      <c r="F32" s="167"/>
      <c r="G32" s="201"/>
    </row>
    <row r="33" spans="1:7" ht="24.75" customHeight="1">
      <c r="A33" s="190"/>
      <c r="B33" s="154" t="s">
        <v>553</v>
      </c>
      <c r="C33" s="165"/>
      <c r="D33" s="204"/>
      <c r="E33" s="161"/>
      <c r="F33" s="167"/>
      <c r="G33" s="201"/>
    </row>
    <row r="34" spans="1:7" ht="15.75" thickBot="1">
      <c r="A34" s="192"/>
      <c r="B34" s="391"/>
      <c r="C34" s="386" t="s">
        <v>95</v>
      </c>
      <c r="D34" s="241">
        <v>1</v>
      </c>
      <c r="E34" s="388"/>
      <c r="F34" s="408">
        <f>D34*E34</f>
        <v>0</v>
      </c>
      <c r="G34" s="202"/>
    </row>
    <row r="35" spans="1:7" ht="15.75" thickTop="1">
      <c r="A35" s="192"/>
      <c r="B35" s="216" t="s">
        <v>136</v>
      </c>
      <c r="C35" s="305"/>
      <c r="D35" s="248"/>
      <c r="E35" s="389"/>
      <c r="F35" s="390">
        <f>SUM(F34:F34)</f>
        <v>0</v>
      </c>
      <c r="G35" s="202"/>
    </row>
    <row r="36" spans="1:7" ht="15" thickBot="1">
      <c r="A36" s="238"/>
      <c r="B36" s="239"/>
      <c r="C36" s="240"/>
      <c r="D36" s="241"/>
      <c r="E36" s="242"/>
      <c r="F36" s="243"/>
      <c r="G36" s="244"/>
    </row>
    <row r="37" spans="1:7" ht="16.5" thickBot="1" thickTop="1">
      <c r="A37" s="249"/>
      <c r="B37" s="250" t="s">
        <v>560</v>
      </c>
      <c r="C37" s="251"/>
      <c r="D37" s="252"/>
      <c r="E37" s="253" t="s">
        <v>5</v>
      </c>
      <c r="F37" s="180">
        <f>F28+F35</f>
        <v>0</v>
      </c>
      <c r="G37" s="47"/>
    </row>
  </sheetData>
  <sheetProtection/>
  <mergeCells count="9">
    <mergeCell ref="A22:E22"/>
    <mergeCell ref="A20:E20"/>
    <mergeCell ref="A2:F2"/>
    <mergeCell ref="B8:F8"/>
    <mergeCell ref="A12:E12"/>
    <mergeCell ref="A16:E16"/>
    <mergeCell ref="A14:E14"/>
    <mergeCell ref="A18:E18"/>
    <mergeCell ref="A3:F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1" manualBreakCount="1">
    <brk id="37" max="5" man="1"/>
  </rowBreaks>
</worksheet>
</file>

<file path=xl/worksheets/sheet6.xml><?xml version="1.0" encoding="utf-8"?>
<worksheet xmlns="http://schemas.openxmlformats.org/spreadsheetml/2006/main" xmlns:r="http://schemas.openxmlformats.org/officeDocument/2006/relationships">
  <sheetPr>
    <tabColor theme="3" tint="-0.24997000396251678"/>
  </sheetPr>
  <dimension ref="A1:ET423"/>
  <sheetViews>
    <sheetView view="pageBreakPreview" zoomScaleSheetLayoutView="100" workbookViewId="0" topLeftCell="A231">
      <selection activeCell="D246" sqref="D246"/>
    </sheetView>
  </sheetViews>
  <sheetFormatPr defaultColWidth="9.140625" defaultRowHeight="15"/>
  <cols>
    <col min="1" max="1" width="5.7109375" style="194" customWidth="1"/>
    <col min="2" max="2" width="40.7109375" style="194" customWidth="1"/>
    <col min="3" max="3" width="7.7109375" style="196" customWidth="1"/>
    <col min="4" max="4" width="10.7109375" style="197" customWidth="1"/>
    <col min="5" max="5" width="10.7109375" style="194" customWidth="1"/>
    <col min="6" max="6" width="10.7109375" style="195" customWidth="1"/>
    <col min="7" max="7" width="13.00390625" style="195" customWidth="1"/>
    <col min="8" max="16384" width="9.140625" style="194" customWidth="1"/>
  </cols>
  <sheetData>
    <row r="1" spans="1:7" s="175" customFormat="1" ht="15">
      <c r="A1" s="283"/>
      <c r="B1" s="283"/>
      <c r="C1" s="284"/>
      <c r="D1" s="191"/>
      <c r="E1" s="192"/>
      <c r="F1" s="265"/>
      <c r="G1" s="265"/>
    </row>
    <row r="2" spans="1:7" s="175" customFormat="1" ht="14.25">
      <c r="A2" s="668" t="s">
        <v>74</v>
      </c>
      <c r="B2" s="669"/>
      <c r="C2" s="669"/>
      <c r="D2" s="669"/>
      <c r="E2" s="669"/>
      <c r="F2" s="670"/>
      <c r="G2" s="285"/>
    </row>
    <row r="3" spans="1:7" s="175" customFormat="1" ht="14.25">
      <c r="A3" s="672" t="s">
        <v>266</v>
      </c>
      <c r="B3" s="673"/>
      <c r="C3" s="673"/>
      <c r="D3" s="673"/>
      <c r="E3" s="673"/>
      <c r="F3" s="673"/>
      <c r="G3" s="236"/>
    </row>
    <row r="4" spans="1:7" s="175" customFormat="1" ht="14.25">
      <c r="A4" s="257" t="s">
        <v>10</v>
      </c>
      <c r="B4" s="257" t="s">
        <v>17</v>
      </c>
      <c r="C4" s="257" t="s">
        <v>6</v>
      </c>
      <c r="D4" s="258" t="s">
        <v>7</v>
      </c>
      <c r="E4" s="257" t="s">
        <v>8</v>
      </c>
      <c r="F4" s="257" t="s">
        <v>9</v>
      </c>
      <c r="G4" s="260"/>
    </row>
    <row r="5" spans="1:7" s="175" customFormat="1" ht="14.25">
      <c r="A5" s="260"/>
      <c r="B5" s="260"/>
      <c r="C5" s="260"/>
      <c r="D5" s="261"/>
      <c r="E5" s="260"/>
      <c r="F5" s="260"/>
      <c r="G5" s="260"/>
    </row>
    <row r="6" spans="1:7" s="175" customFormat="1" ht="14.25">
      <c r="A6" s="260"/>
      <c r="B6" s="260"/>
      <c r="C6" s="260"/>
      <c r="D6" s="261"/>
      <c r="E6" s="260"/>
      <c r="F6" s="260"/>
      <c r="G6" s="260"/>
    </row>
    <row r="7" spans="1:7" s="175" customFormat="1" ht="15.75" thickBot="1">
      <c r="A7" s="267" t="s">
        <v>176</v>
      </c>
      <c r="B7" s="671" t="s">
        <v>265</v>
      </c>
      <c r="C7" s="671"/>
      <c r="D7" s="671"/>
      <c r="E7" s="671"/>
      <c r="F7" s="671"/>
      <c r="G7" s="286"/>
    </row>
    <row r="8" spans="1:7" s="175" customFormat="1" ht="14.25">
      <c r="A8" s="269"/>
      <c r="B8" s="270"/>
      <c r="C8" s="271"/>
      <c r="D8" s="159"/>
      <c r="E8" s="272"/>
      <c r="F8" s="273"/>
      <c r="G8" s="273"/>
    </row>
    <row r="9" spans="1:7" s="175" customFormat="1" ht="14.25">
      <c r="A9" s="275" t="s">
        <v>61</v>
      </c>
      <c r="B9" s="276"/>
      <c r="C9" s="277"/>
      <c r="D9" s="278"/>
      <c r="E9" s="279"/>
      <c r="F9" s="205"/>
      <c r="G9" s="205"/>
    </row>
    <row r="10" spans="1:7" s="175" customFormat="1" ht="14.25">
      <c r="A10" s="275"/>
      <c r="B10" s="276"/>
      <c r="C10" s="277"/>
      <c r="D10" s="278"/>
      <c r="E10" s="279"/>
      <c r="F10" s="205"/>
      <c r="G10" s="205"/>
    </row>
    <row r="11" spans="1:7" s="175" customFormat="1" ht="49.5" customHeight="1">
      <c r="A11" s="665" t="s">
        <v>480</v>
      </c>
      <c r="B11" s="667"/>
      <c r="C11" s="667"/>
      <c r="D11" s="667"/>
      <c r="E11" s="667"/>
      <c r="F11" s="205"/>
      <c r="G11" s="205"/>
    </row>
    <row r="12" spans="1:7" s="175" customFormat="1" ht="14.25">
      <c r="A12" s="174"/>
      <c r="B12" s="158"/>
      <c r="C12" s="158"/>
      <c r="D12" s="207"/>
      <c r="E12" s="158"/>
      <c r="F12" s="205"/>
      <c r="G12" s="205"/>
    </row>
    <row r="13" spans="1:7" s="175" customFormat="1" ht="28.5" customHeight="1">
      <c r="A13" s="665" t="s">
        <v>180</v>
      </c>
      <c r="B13" s="666"/>
      <c r="C13" s="666"/>
      <c r="D13" s="666"/>
      <c r="E13" s="666"/>
      <c r="F13" s="205"/>
      <c r="G13" s="205"/>
    </row>
    <row r="14" spans="1:7" s="175" customFormat="1" ht="15">
      <c r="A14" s="174"/>
      <c r="B14" s="280"/>
      <c r="C14" s="280"/>
      <c r="D14" s="281"/>
      <c r="E14" s="280"/>
      <c r="F14" s="205"/>
      <c r="G14" s="205"/>
    </row>
    <row r="15" spans="1:7" s="175" customFormat="1" ht="49.5" customHeight="1">
      <c r="A15" s="665" t="s">
        <v>134</v>
      </c>
      <c r="B15" s="666"/>
      <c r="C15" s="666"/>
      <c r="D15" s="666"/>
      <c r="E15" s="666"/>
      <c r="F15" s="205"/>
      <c r="G15" s="205"/>
    </row>
    <row r="16" spans="1:7" s="175" customFormat="1" ht="15">
      <c r="A16" s="174"/>
      <c r="B16" s="280"/>
      <c r="C16" s="280"/>
      <c r="D16" s="281"/>
      <c r="E16" s="280"/>
      <c r="F16" s="205"/>
      <c r="G16" s="205"/>
    </row>
    <row r="17" spans="1:7" s="175" customFormat="1" ht="63" customHeight="1">
      <c r="A17" s="665" t="s">
        <v>3</v>
      </c>
      <c r="B17" s="666"/>
      <c r="C17" s="666"/>
      <c r="D17" s="666"/>
      <c r="E17" s="666"/>
      <c r="F17" s="205"/>
      <c r="G17" s="205"/>
    </row>
    <row r="18" spans="1:7" s="175" customFormat="1" ht="15">
      <c r="A18" s="174"/>
      <c r="B18" s="280"/>
      <c r="C18" s="280"/>
      <c r="D18" s="281"/>
      <c r="E18" s="280"/>
      <c r="F18" s="205"/>
      <c r="G18" s="205"/>
    </row>
    <row r="19" spans="1:7" s="175" customFormat="1" ht="24" customHeight="1">
      <c r="A19" s="665" t="s">
        <v>41</v>
      </c>
      <c r="B19" s="676"/>
      <c r="C19" s="676"/>
      <c r="D19" s="676"/>
      <c r="E19" s="676"/>
      <c r="F19" s="205"/>
      <c r="G19" s="205"/>
    </row>
    <row r="20" spans="1:7" s="175" customFormat="1" ht="15">
      <c r="A20" s="174"/>
      <c r="B20" s="280"/>
      <c r="C20" s="280"/>
      <c r="D20" s="281"/>
      <c r="E20" s="280"/>
      <c r="F20" s="205"/>
      <c r="G20" s="205"/>
    </row>
    <row r="21" spans="1:7" s="175" customFormat="1" ht="119.25" customHeight="1">
      <c r="A21" s="665" t="s">
        <v>556</v>
      </c>
      <c r="B21" s="666"/>
      <c r="C21" s="666"/>
      <c r="D21" s="666"/>
      <c r="E21" s="666"/>
      <c r="F21" s="205"/>
      <c r="G21" s="205"/>
    </row>
    <row r="22" spans="1:7" s="175" customFormat="1" ht="15">
      <c r="A22" s="174"/>
      <c r="B22" s="280"/>
      <c r="C22" s="280"/>
      <c r="D22" s="281"/>
      <c r="E22" s="280"/>
      <c r="F22" s="205"/>
      <c r="G22" s="205"/>
    </row>
    <row r="23" spans="1:7" s="175" customFormat="1" ht="114.75" customHeight="1">
      <c r="A23" s="665" t="s">
        <v>135</v>
      </c>
      <c r="B23" s="666"/>
      <c r="C23" s="666"/>
      <c r="D23" s="666"/>
      <c r="E23" s="666"/>
      <c r="F23" s="205"/>
      <c r="G23" s="205"/>
    </row>
    <row r="24" spans="1:7" s="175" customFormat="1" ht="31.5" customHeight="1">
      <c r="A24" s="665" t="s">
        <v>538</v>
      </c>
      <c r="B24" s="666"/>
      <c r="C24" s="666"/>
      <c r="D24" s="666"/>
      <c r="E24" s="666"/>
      <c r="F24" s="205"/>
      <c r="G24" s="205"/>
    </row>
    <row r="25" spans="1:7" s="175" customFormat="1" ht="15">
      <c r="A25" s="174"/>
      <c r="B25" s="280"/>
      <c r="C25" s="280"/>
      <c r="D25" s="281"/>
      <c r="E25" s="280"/>
      <c r="F25" s="205"/>
      <c r="G25" s="205"/>
    </row>
    <row r="26" spans="1:7" s="175" customFormat="1" ht="38.25" customHeight="1">
      <c r="A26" s="665" t="s">
        <v>4</v>
      </c>
      <c r="B26" s="666"/>
      <c r="C26" s="666"/>
      <c r="D26" s="666"/>
      <c r="E26" s="666"/>
      <c r="F26" s="205"/>
      <c r="G26" s="205"/>
    </row>
    <row r="27" spans="1:7" s="175" customFormat="1" ht="15">
      <c r="A27" s="174"/>
      <c r="B27" s="280"/>
      <c r="C27" s="280"/>
      <c r="D27" s="280"/>
      <c r="E27" s="280"/>
      <c r="F27" s="205"/>
      <c r="G27" s="205"/>
    </row>
    <row r="28" spans="1:7" s="175" customFormat="1" ht="14.25">
      <c r="A28" s="362" t="s">
        <v>82</v>
      </c>
      <c r="B28" s="287" t="s">
        <v>181</v>
      </c>
      <c r="C28" s="165"/>
      <c r="D28" s="288"/>
      <c r="E28" s="289"/>
      <c r="F28" s="290"/>
      <c r="G28" s="205"/>
    </row>
    <row r="29" spans="1:7" s="175" customFormat="1" ht="30" customHeight="1">
      <c r="A29" s="190"/>
      <c r="B29" s="154" t="s">
        <v>182</v>
      </c>
      <c r="C29" s="165"/>
      <c r="D29" s="288"/>
      <c r="E29" s="289"/>
      <c r="F29" s="290"/>
      <c r="G29" s="205"/>
    </row>
    <row r="30" spans="1:7" s="175" customFormat="1" ht="30" customHeight="1">
      <c r="A30" s="190"/>
      <c r="B30" s="154" t="s">
        <v>553</v>
      </c>
      <c r="C30" s="165"/>
      <c r="D30" s="288"/>
      <c r="E30" s="289"/>
      <c r="F30" s="290"/>
      <c r="G30" s="205"/>
    </row>
    <row r="31" spans="1:7" s="175" customFormat="1" ht="15" thickBot="1">
      <c r="A31" s="190"/>
      <c r="B31" s="391"/>
      <c r="C31" s="386" t="s">
        <v>63</v>
      </c>
      <c r="D31" s="241">
        <v>1</v>
      </c>
      <c r="E31" s="388"/>
      <c r="F31" s="408">
        <f>D31*E31</f>
        <v>0</v>
      </c>
      <c r="G31" s="205"/>
    </row>
    <row r="32" spans="1:7" s="175" customFormat="1" ht="15" thickTop="1">
      <c r="A32" s="190"/>
      <c r="B32" s="216" t="s">
        <v>136</v>
      </c>
      <c r="C32" s="298"/>
      <c r="D32" s="248"/>
      <c r="E32" s="389"/>
      <c r="F32" s="390">
        <f>SUM(F31:F31)</f>
        <v>0</v>
      </c>
      <c r="G32" s="205"/>
    </row>
    <row r="33" spans="1:7" s="175" customFormat="1" ht="15">
      <c r="A33" s="174"/>
      <c r="B33" s="280"/>
      <c r="C33" s="280"/>
      <c r="D33" s="280"/>
      <c r="E33" s="280"/>
      <c r="F33" s="205"/>
      <c r="G33" s="205"/>
    </row>
    <row r="34" spans="1:7" s="175" customFormat="1" ht="14.25">
      <c r="A34" s="362" t="s">
        <v>83</v>
      </c>
      <c r="B34" s="287" t="s">
        <v>183</v>
      </c>
      <c r="C34" s="165"/>
      <c r="D34" s="288"/>
      <c r="E34" s="289"/>
      <c r="F34" s="290"/>
      <c r="G34" s="205"/>
    </row>
    <row r="35" spans="1:7" s="175" customFormat="1" ht="28.5" customHeight="1">
      <c r="A35" s="190"/>
      <c r="B35" s="154" t="s">
        <v>182</v>
      </c>
      <c r="C35" s="165"/>
      <c r="D35" s="288"/>
      <c r="E35" s="289"/>
      <c r="F35" s="290"/>
      <c r="G35" s="205"/>
    </row>
    <row r="36" spans="1:7" s="175" customFormat="1" ht="34.5" customHeight="1">
      <c r="A36" s="190"/>
      <c r="B36" s="154" t="s">
        <v>553</v>
      </c>
      <c r="C36" s="165"/>
      <c r="D36" s="288"/>
      <c r="E36" s="289"/>
      <c r="F36" s="290"/>
      <c r="G36" s="205"/>
    </row>
    <row r="37" spans="1:7" s="175" customFormat="1" ht="15" thickBot="1">
      <c r="A37" s="190"/>
      <c r="B37" s="391"/>
      <c r="C37" s="386" t="s">
        <v>63</v>
      </c>
      <c r="D37" s="241">
        <v>1</v>
      </c>
      <c r="E37" s="388"/>
      <c r="F37" s="408">
        <f>D37*E37</f>
        <v>0</v>
      </c>
      <c r="G37" s="205"/>
    </row>
    <row r="38" spans="1:7" s="175" customFormat="1" ht="15" thickTop="1">
      <c r="A38" s="190"/>
      <c r="B38" s="216" t="s">
        <v>136</v>
      </c>
      <c r="C38" s="298"/>
      <c r="D38" s="248"/>
      <c r="E38" s="389"/>
      <c r="F38" s="390">
        <f>SUM(F37:F37)</f>
        <v>0</v>
      </c>
      <c r="G38" s="205"/>
    </row>
    <row r="39" spans="1:7" s="175" customFormat="1" ht="15">
      <c r="A39" s="174"/>
      <c r="B39" s="280"/>
      <c r="C39" s="280"/>
      <c r="D39" s="280"/>
      <c r="E39" s="280"/>
      <c r="F39" s="205"/>
      <c r="G39" s="205"/>
    </row>
    <row r="40" spans="1:7" s="175" customFormat="1" ht="14.25">
      <c r="A40" s="362" t="s">
        <v>84</v>
      </c>
      <c r="B40" s="287" t="s">
        <v>184</v>
      </c>
      <c r="C40" s="165"/>
      <c r="D40" s="288"/>
      <c r="E40" s="289"/>
      <c r="F40" s="290"/>
      <c r="G40" s="205"/>
    </row>
    <row r="41" spans="1:7" s="175" customFormat="1" ht="27.75" customHeight="1">
      <c r="A41" s="190"/>
      <c r="B41" s="154" t="s">
        <v>185</v>
      </c>
      <c r="C41" s="165"/>
      <c r="D41" s="288"/>
      <c r="E41" s="289"/>
      <c r="F41" s="290"/>
      <c r="G41" s="205"/>
    </row>
    <row r="42" spans="1:7" s="175" customFormat="1" ht="31.5" customHeight="1">
      <c r="A42" s="190"/>
      <c r="B42" s="154" t="s">
        <v>553</v>
      </c>
      <c r="C42" s="165"/>
      <c r="D42" s="288"/>
      <c r="E42" s="289"/>
      <c r="F42" s="290"/>
      <c r="G42" s="205"/>
    </row>
    <row r="43" spans="1:7" s="175" customFormat="1" ht="15" thickBot="1">
      <c r="A43" s="190"/>
      <c r="B43" s="391"/>
      <c r="C43" s="386" t="s">
        <v>63</v>
      </c>
      <c r="D43" s="241">
        <v>1</v>
      </c>
      <c r="E43" s="388"/>
      <c r="F43" s="408">
        <f>D43*E43</f>
        <v>0</v>
      </c>
      <c r="G43" s="205"/>
    </row>
    <row r="44" spans="1:7" s="175" customFormat="1" ht="15" thickTop="1">
      <c r="A44" s="190"/>
      <c r="B44" s="216" t="s">
        <v>136</v>
      </c>
      <c r="C44" s="298"/>
      <c r="D44" s="248"/>
      <c r="E44" s="389"/>
      <c r="F44" s="390">
        <f>SUM(F43:F43)</f>
        <v>0</v>
      </c>
      <c r="G44" s="205"/>
    </row>
    <row r="45" spans="1:7" s="175" customFormat="1" ht="15">
      <c r="A45" s="174"/>
      <c r="B45" s="280"/>
      <c r="C45" s="280"/>
      <c r="D45" s="280"/>
      <c r="E45" s="280"/>
      <c r="F45" s="205"/>
      <c r="G45" s="205"/>
    </row>
    <row r="46" spans="1:7" s="175" customFormat="1" ht="14.25">
      <c r="A46" s="362" t="s">
        <v>62</v>
      </c>
      <c r="B46" s="287" t="s">
        <v>186</v>
      </c>
      <c r="C46" s="165"/>
      <c r="D46" s="288"/>
      <c r="E46" s="289"/>
      <c r="F46" s="290"/>
      <c r="G46" s="205"/>
    </row>
    <row r="47" spans="1:7" s="175" customFormat="1" ht="24.75" customHeight="1">
      <c r="A47" s="190"/>
      <c r="B47" s="154" t="s">
        <v>185</v>
      </c>
      <c r="C47" s="165"/>
      <c r="D47" s="288"/>
      <c r="E47" s="289"/>
      <c r="F47" s="290"/>
      <c r="G47" s="205"/>
    </row>
    <row r="48" spans="1:7" s="175" customFormat="1" ht="39.75" customHeight="1">
      <c r="A48" s="190"/>
      <c r="B48" s="154" t="s">
        <v>553</v>
      </c>
      <c r="C48" s="165"/>
      <c r="D48" s="288"/>
      <c r="E48" s="289"/>
      <c r="F48" s="290"/>
      <c r="G48" s="205"/>
    </row>
    <row r="49" spans="1:7" s="175" customFormat="1" ht="15" thickBot="1">
      <c r="A49" s="190"/>
      <c r="B49" s="391"/>
      <c r="C49" s="386" t="s">
        <v>63</v>
      </c>
      <c r="D49" s="241">
        <v>1</v>
      </c>
      <c r="E49" s="388"/>
      <c r="F49" s="408">
        <f>D49*E49</f>
        <v>0</v>
      </c>
      <c r="G49" s="205"/>
    </row>
    <row r="50" spans="1:7" s="175" customFormat="1" ht="15" thickTop="1">
      <c r="A50" s="190"/>
      <c r="B50" s="216" t="s">
        <v>136</v>
      </c>
      <c r="C50" s="298"/>
      <c r="D50" s="248"/>
      <c r="E50" s="389"/>
      <c r="F50" s="390">
        <f>SUM(F49:F49)</f>
        <v>0</v>
      </c>
      <c r="G50" s="205"/>
    </row>
    <row r="51" spans="1:7" s="175" customFormat="1" ht="15">
      <c r="A51" s="174"/>
      <c r="B51" s="280"/>
      <c r="C51" s="280"/>
      <c r="D51" s="280"/>
      <c r="E51" s="280"/>
      <c r="F51" s="205"/>
      <c r="G51" s="205"/>
    </row>
    <row r="52" spans="1:7" s="175" customFormat="1" ht="14.25">
      <c r="A52" s="362" t="s">
        <v>85</v>
      </c>
      <c r="B52" s="287" t="s">
        <v>187</v>
      </c>
      <c r="C52" s="165"/>
      <c r="D52" s="288"/>
      <c r="E52" s="289"/>
      <c r="F52" s="290"/>
      <c r="G52" s="205"/>
    </row>
    <row r="53" spans="1:7" s="175" customFormat="1" ht="36">
      <c r="A53" s="190"/>
      <c r="B53" s="154" t="s">
        <v>188</v>
      </c>
      <c r="C53" s="165"/>
      <c r="D53" s="288"/>
      <c r="E53" s="289"/>
      <c r="F53" s="290"/>
      <c r="G53" s="205"/>
    </row>
    <row r="54" spans="1:7" s="175" customFormat="1" ht="33" customHeight="1">
      <c r="A54" s="190"/>
      <c r="B54" s="154" t="s">
        <v>553</v>
      </c>
      <c r="C54" s="165"/>
      <c r="D54" s="288"/>
      <c r="E54" s="289"/>
      <c r="F54" s="290"/>
      <c r="G54" s="205"/>
    </row>
    <row r="55" spans="1:7" s="175" customFormat="1" ht="15" thickBot="1">
      <c r="A55" s="190"/>
      <c r="B55" s="391"/>
      <c r="C55" s="386" t="s">
        <v>63</v>
      </c>
      <c r="D55" s="241">
        <v>1</v>
      </c>
      <c r="E55" s="388"/>
      <c r="F55" s="408">
        <f>D55*E55</f>
        <v>0</v>
      </c>
      <c r="G55" s="205"/>
    </row>
    <row r="56" spans="1:7" s="175" customFormat="1" ht="15" thickTop="1">
      <c r="A56" s="190"/>
      <c r="B56" s="216" t="s">
        <v>136</v>
      </c>
      <c r="C56" s="298"/>
      <c r="D56" s="248"/>
      <c r="E56" s="389"/>
      <c r="F56" s="390">
        <f>SUM(F55:F55)</f>
        <v>0</v>
      </c>
      <c r="G56" s="205"/>
    </row>
    <row r="57" spans="1:7" s="175" customFormat="1" ht="15">
      <c r="A57" s="174"/>
      <c r="B57" s="280"/>
      <c r="C57" s="280"/>
      <c r="D57" s="280"/>
      <c r="E57" s="280"/>
      <c r="F57" s="205"/>
      <c r="G57" s="205"/>
    </row>
    <row r="58" spans="1:7" s="175" customFormat="1" ht="14.25">
      <c r="A58" s="362" t="s">
        <v>86</v>
      </c>
      <c r="B58" s="287" t="s">
        <v>189</v>
      </c>
      <c r="C58" s="165"/>
      <c r="D58" s="288"/>
      <c r="E58" s="289"/>
      <c r="F58" s="290"/>
      <c r="G58" s="205"/>
    </row>
    <row r="59" spans="1:7" s="175" customFormat="1" ht="36">
      <c r="A59" s="190"/>
      <c r="B59" s="154" t="s">
        <v>188</v>
      </c>
      <c r="C59" s="165"/>
      <c r="D59" s="288"/>
      <c r="E59" s="289"/>
      <c r="F59" s="290"/>
      <c r="G59" s="205"/>
    </row>
    <row r="60" spans="1:7" s="175" customFormat="1" ht="35.25" customHeight="1">
      <c r="A60" s="190"/>
      <c r="B60" s="154" t="s">
        <v>553</v>
      </c>
      <c r="C60" s="165"/>
      <c r="D60" s="288"/>
      <c r="E60" s="289"/>
      <c r="F60" s="290"/>
      <c r="G60" s="205"/>
    </row>
    <row r="61" spans="1:7" s="175" customFormat="1" ht="15" thickBot="1">
      <c r="A61" s="190"/>
      <c r="B61" s="391"/>
      <c r="C61" s="386" t="s">
        <v>63</v>
      </c>
      <c r="D61" s="241">
        <v>1</v>
      </c>
      <c r="E61" s="388"/>
      <c r="F61" s="408">
        <f>D61*E61</f>
        <v>0</v>
      </c>
      <c r="G61" s="205"/>
    </row>
    <row r="62" spans="1:7" s="175" customFormat="1" ht="15" thickTop="1">
      <c r="A62" s="190"/>
      <c r="B62" s="216" t="s">
        <v>136</v>
      </c>
      <c r="C62" s="298"/>
      <c r="D62" s="248"/>
      <c r="E62" s="389"/>
      <c r="F62" s="390">
        <f>SUM(F61:F61)</f>
        <v>0</v>
      </c>
      <c r="G62" s="205"/>
    </row>
    <row r="63" spans="1:7" s="175" customFormat="1" ht="15">
      <c r="A63" s="174"/>
      <c r="B63" s="280"/>
      <c r="C63" s="280"/>
      <c r="D63" s="280"/>
      <c r="E63" s="280"/>
      <c r="F63" s="205"/>
      <c r="G63" s="205"/>
    </row>
    <row r="64" spans="1:7" s="175" customFormat="1" ht="14.25">
      <c r="A64" s="362" t="s">
        <v>87</v>
      </c>
      <c r="B64" s="287" t="s">
        <v>190</v>
      </c>
      <c r="C64" s="165"/>
      <c r="D64" s="288"/>
      <c r="E64" s="289"/>
      <c r="F64" s="290"/>
      <c r="G64" s="205"/>
    </row>
    <row r="65" spans="1:7" s="175" customFormat="1" ht="26.25" customHeight="1">
      <c r="A65" s="190"/>
      <c r="B65" s="154" t="s">
        <v>191</v>
      </c>
      <c r="C65" s="165"/>
      <c r="D65" s="288"/>
      <c r="E65" s="289"/>
      <c r="F65" s="290"/>
      <c r="G65" s="205"/>
    </row>
    <row r="66" spans="1:7" s="175" customFormat="1" ht="30.75" customHeight="1">
      <c r="A66" s="190"/>
      <c r="B66" s="154" t="s">
        <v>553</v>
      </c>
      <c r="C66" s="165"/>
      <c r="D66" s="288"/>
      <c r="E66" s="289"/>
      <c r="F66" s="290"/>
      <c r="G66" s="205"/>
    </row>
    <row r="67" spans="1:7" s="175" customFormat="1" ht="15" thickBot="1">
      <c r="A67" s="190"/>
      <c r="B67" s="391"/>
      <c r="C67" s="386" t="s">
        <v>63</v>
      </c>
      <c r="D67" s="241">
        <v>16</v>
      </c>
      <c r="E67" s="388"/>
      <c r="F67" s="408">
        <f>D67*E67</f>
        <v>0</v>
      </c>
      <c r="G67" s="205"/>
    </row>
    <row r="68" spans="1:7" s="175" customFormat="1" ht="15" thickTop="1">
      <c r="A68" s="190"/>
      <c r="B68" s="216" t="s">
        <v>136</v>
      </c>
      <c r="C68" s="298"/>
      <c r="D68" s="248"/>
      <c r="E68" s="389"/>
      <c r="F68" s="390">
        <f>SUM(F67:F67)</f>
        <v>0</v>
      </c>
      <c r="G68" s="205"/>
    </row>
    <row r="69" spans="1:7" s="175" customFormat="1" ht="15">
      <c r="A69" s="174"/>
      <c r="B69" s="280"/>
      <c r="C69" s="280"/>
      <c r="D69" s="280"/>
      <c r="E69" s="280"/>
      <c r="F69" s="205"/>
      <c r="G69" s="205"/>
    </row>
    <row r="70" spans="1:7" s="175" customFormat="1" ht="14.25">
      <c r="A70" s="362" t="s">
        <v>33</v>
      </c>
      <c r="B70" s="287" t="s">
        <v>192</v>
      </c>
      <c r="C70" s="165"/>
      <c r="D70" s="288"/>
      <c r="E70" s="289"/>
      <c r="F70" s="290"/>
      <c r="G70" s="205"/>
    </row>
    <row r="71" spans="1:7" s="175" customFormat="1" ht="27.75" customHeight="1">
      <c r="A71" s="190"/>
      <c r="B71" s="154" t="s">
        <v>191</v>
      </c>
      <c r="C71" s="165"/>
      <c r="D71" s="288"/>
      <c r="E71" s="289"/>
      <c r="F71" s="290"/>
      <c r="G71" s="205"/>
    </row>
    <row r="72" spans="1:7" s="175" customFormat="1" ht="30" customHeight="1">
      <c r="A72" s="190"/>
      <c r="B72" s="154" t="s">
        <v>553</v>
      </c>
      <c r="C72" s="165"/>
      <c r="D72" s="288"/>
      <c r="E72" s="289"/>
      <c r="F72" s="290"/>
      <c r="G72" s="205"/>
    </row>
    <row r="73" spans="1:7" s="175" customFormat="1" ht="15" thickBot="1">
      <c r="A73" s="190"/>
      <c r="B73" s="391"/>
      <c r="C73" s="386" t="s">
        <v>63</v>
      </c>
      <c r="D73" s="241">
        <v>16</v>
      </c>
      <c r="E73" s="388"/>
      <c r="F73" s="408">
        <f>D73*E73</f>
        <v>0</v>
      </c>
      <c r="G73" s="205"/>
    </row>
    <row r="74" spans="1:7" s="175" customFormat="1" ht="15" thickTop="1">
      <c r="A74" s="190"/>
      <c r="B74" s="216" t="s">
        <v>136</v>
      </c>
      <c r="C74" s="298"/>
      <c r="D74" s="248"/>
      <c r="E74" s="389"/>
      <c r="F74" s="390">
        <f>SUM(F73:F73)</f>
        <v>0</v>
      </c>
      <c r="G74" s="205"/>
    </row>
    <row r="75" spans="1:7" s="175" customFormat="1" ht="15">
      <c r="A75" s="174"/>
      <c r="B75" s="280"/>
      <c r="C75" s="280"/>
      <c r="D75" s="280"/>
      <c r="E75" s="280"/>
      <c r="F75" s="205"/>
      <c r="G75" s="205"/>
    </row>
    <row r="76" spans="1:7" s="175" customFormat="1" ht="14.25">
      <c r="A76" s="362" t="s">
        <v>101</v>
      </c>
      <c r="B76" s="287" t="s">
        <v>193</v>
      </c>
      <c r="C76" s="165"/>
      <c r="D76" s="288"/>
      <c r="E76" s="289"/>
      <c r="F76" s="290"/>
      <c r="G76" s="205"/>
    </row>
    <row r="77" spans="1:7" s="175" customFormat="1" ht="29.25" customHeight="1">
      <c r="A77" s="190"/>
      <c r="B77" s="154" t="s">
        <v>194</v>
      </c>
      <c r="C77" s="165"/>
      <c r="D77" s="288"/>
      <c r="E77" s="289"/>
      <c r="F77" s="290"/>
      <c r="G77" s="205"/>
    </row>
    <row r="78" spans="1:7" s="175" customFormat="1" ht="30" customHeight="1">
      <c r="A78" s="190"/>
      <c r="B78" s="154" t="s">
        <v>553</v>
      </c>
      <c r="C78" s="165"/>
      <c r="D78" s="288"/>
      <c r="E78" s="289"/>
      <c r="F78" s="290"/>
      <c r="G78" s="205"/>
    </row>
    <row r="79" spans="1:7" s="175" customFormat="1" ht="15" thickBot="1">
      <c r="A79" s="190"/>
      <c r="B79" s="391"/>
      <c r="C79" s="386" t="s">
        <v>63</v>
      </c>
      <c r="D79" s="241">
        <v>1</v>
      </c>
      <c r="E79" s="388"/>
      <c r="F79" s="408">
        <f>D79*E79</f>
        <v>0</v>
      </c>
      <c r="G79" s="205"/>
    </row>
    <row r="80" spans="1:7" s="175" customFormat="1" ht="15" thickTop="1">
      <c r="A80" s="190"/>
      <c r="B80" s="216" t="s">
        <v>136</v>
      </c>
      <c r="C80" s="298"/>
      <c r="D80" s="248"/>
      <c r="E80" s="389"/>
      <c r="F80" s="390">
        <f>SUM(F79:F79)</f>
        <v>0</v>
      </c>
      <c r="G80" s="205"/>
    </row>
    <row r="81" spans="1:7" s="175" customFormat="1" ht="15">
      <c r="A81" s="174"/>
      <c r="B81" s="280"/>
      <c r="C81" s="280"/>
      <c r="D81" s="280"/>
      <c r="E81" s="280"/>
      <c r="F81" s="205"/>
      <c r="G81" s="205"/>
    </row>
    <row r="82" spans="1:7" s="175" customFormat="1" ht="14.25">
      <c r="A82" s="362" t="s">
        <v>107</v>
      </c>
      <c r="B82" s="287" t="s">
        <v>195</v>
      </c>
      <c r="C82" s="165"/>
      <c r="D82" s="288"/>
      <c r="E82" s="289"/>
      <c r="F82" s="290"/>
      <c r="G82" s="205"/>
    </row>
    <row r="83" spans="1:7" s="175" customFormat="1" ht="27.75" customHeight="1">
      <c r="A83" s="190"/>
      <c r="B83" s="154" t="s">
        <v>194</v>
      </c>
      <c r="C83" s="165"/>
      <c r="D83" s="288"/>
      <c r="E83" s="289"/>
      <c r="F83" s="290"/>
      <c r="G83" s="205"/>
    </row>
    <row r="84" spans="1:7" s="175" customFormat="1" ht="27.75" customHeight="1">
      <c r="A84" s="190"/>
      <c r="B84" s="154" t="s">
        <v>553</v>
      </c>
      <c r="C84" s="165"/>
      <c r="D84" s="288"/>
      <c r="E84" s="289"/>
      <c r="F84" s="290"/>
      <c r="G84" s="205"/>
    </row>
    <row r="85" spans="1:7" s="175" customFormat="1" ht="15" thickBot="1">
      <c r="A85" s="190"/>
      <c r="B85" s="391"/>
      <c r="C85" s="386" t="s">
        <v>63</v>
      </c>
      <c r="D85" s="241">
        <v>1</v>
      </c>
      <c r="E85" s="388"/>
      <c r="F85" s="408">
        <f>D85*E85</f>
        <v>0</v>
      </c>
      <c r="G85" s="205"/>
    </row>
    <row r="86" spans="1:7" s="175" customFormat="1" ht="15" thickTop="1">
      <c r="A86" s="190"/>
      <c r="B86" s="216" t="s">
        <v>136</v>
      </c>
      <c r="C86" s="298"/>
      <c r="D86" s="248"/>
      <c r="E86" s="389"/>
      <c r="F86" s="390">
        <f>SUM(F85:F85)</f>
        <v>0</v>
      </c>
      <c r="G86" s="205"/>
    </row>
    <row r="87" spans="1:7" s="175" customFormat="1" ht="15">
      <c r="A87" s="174"/>
      <c r="B87" s="280"/>
      <c r="C87" s="280"/>
      <c r="D87" s="280"/>
      <c r="E87" s="280"/>
      <c r="F87" s="205"/>
      <c r="G87" s="205"/>
    </row>
    <row r="88" spans="1:7" s="175" customFormat="1" ht="14.25">
      <c r="A88" s="362" t="s">
        <v>108</v>
      </c>
      <c r="B88" s="287" t="s">
        <v>196</v>
      </c>
      <c r="C88" s="165"/>
      <c r="D88" s="288"/>
      <c r="E88" s="289"/>
      <c r="F88" s="290"/>
      <c r="G88" s="205"/>
    </row>
    <row r="89" spans="1:7" s="175" customFormat="1" ht="25.5" customHeight="1">
      <c r="A89" s="190"/>
      <c r="B89" s="154" t="s">
        <v>197</v>
      </c>
      <c r="C89" s="165"/>
      <c r="D89" s="288"/>
      <c r="E89" s="289"/>
      <c r="F89" s="290"/>
      <c r="G89" s="205"/>
    </row>
    <row r="90" spans="1:7" s="175" customFormat="1" ht="33" customHeight="1">
      <c r="A90" s="190"/>
      <c r="B90" s="154" t="s">
        <v>553</v>
      </c>
      <c r="C90" s="165"/>
      <c r="D90" s="288"/>
      <c r="E90" s="289"/>
      <c r="F90" s="290"/>
      <c r="G90" s="205"/>
    </row>
    <row r="91" spans="1:7" s="175" customFormat="1" ht="15" thickBot="1">
      <c r="A91" s="190"/>
      <c r="B91" s="391"/>
      <c r="C91" s="386" t="s">
        <v>63</v>
      </c>
      <c r="D91" s="241">
        <v>1</v>
      </c>
      <c r="E91" s="388"/>
      <c r="F91" s="408">
        <f>D91*E91</f>
        <v>0</v>
      </c>
      <c r="G91" s="205"/>
    </row>
    <row r="92" spans="1:7" s="175" customFormat="1" ht="15" thickTop="1">
      <c r="A92" s="190"/>
      <c r="B92" s="216" t="s">
        <v>136</v>
      </c>
      <c r="C92" s="298"/>
      <c r="D92" s="248"/>
      <c r="E92" s="389"/>
      <c r="F92" s="390">
        <f>SUM(F91:F91)</f>
        <v>0</v>
      </c>
      <c r="G92" s="205"/>
    </row>
    <row r="93" spans="1:7" s="175" customFormat="1" ht="15">
      <c r="A93" s="174"/>
      <c r="B93" s="280"/>
      <c r="C93" s="280"/>
      <c r="D93" s="280"/>
      <c r="E93" s="280"/>
      <c r="F93" s="205"/>
      <c r="G93" s="205"/>
    </row>
    <row r="94" spans="1:7" s="175" customFormat="1" ht="14.25">
      <c r="A94" s="362" t="s">
        <v>122</v>
      </c>
      <c r="B94" s="287" t="s">
        <v>198</v>
      </c>
      <c r="C94" s="165"/>
      <c r="D94" s="288"/>
      <c r="E94" s="289"/>
      <c r="F94" s="290"/>
      <c r="G94" s="205"/>
    </row>
    <row r="95" spans="1:7" s="175" customFormat="1" ht="27" customHeight="1">
      <c r="A95" s="190"/>
      <c r="B95" s="154" t="s">
        <v>197</v>
      </c>
      <c r="C95" s="165"/>
      <c r="D95" s="288"/>
      <c r="E95" s="289"/>
      <c r="F95" s="290"/>
      <c r="G95" s="205"/>
    </row>
    <row r="96" spans="1:7" s="175" customFormat="1" ht="35.25" customHeight="1">
      <c r="A96" s="190"/>
      <c r="B96" s="154" t="s">
        <v>553</v>
      </c>
      <c r="C96" s="165"/>
      <c r="D96" s="288"/>
      <c r="E96" s="289"/>
      <c r="F96" s="290"/>
      <c r="G96" s="205"/>
    </row>
    <row r="97" spans="1:7" s="175" customFormat="1" ht="15" thickBot="1">
      <c r="A97" s="190"/>
      <c r="B97" s="391"/>
      <c r="C97" s="386" t="s">
        <v>63</v>
      </c>
      <c r="D97" s="241">
        <v>1</v>
      </c>
      <c r="E97" s="388"/>
      <c r="F97" s="408">
        <f>D97*E97</f>
        <v>0</v>
      </c>
      <c r="G97" s="205"/>
    </row>
    <row r="98" spans="1:7" s="175" customFormat="1" ht="15" thickTop="1">
      <c r="A98" s="190"/>
      <c r="B98" s="216" t="s">
        <v>136</v>
      </c>
      <c r="C98" s="298"/>
      <c r="D98" s="248"/>
      <c r="E98" s="389"/>
      <c r="F98" s="390">
        <f>SUM(F97:F97)</f>
        <v>0</v>
      </c>
      <c r="G98" s="205"/>
    </row>
    <row r="99" spans="1:7" s="175" customFormat="1" ht="15">
      <c r="A99" s="174"/>
      <c r="B99" s="280"/>
      <c r="C99" s="280"/>
      <c r="D99" s="280"/>
      <c r="E99" s="280"/>
      <c r="F99" s="205"/>
      <c r="G99" s="205"/>
    </row>
    <row r="100" spans="1:7" s="175" customFormat="1" ht="14.25">
      <c r="A100" s="292" t="s">
        <v>123</v>
      </c>
      <c r="B100" s="287" t="s">
        <v>558</v>
      </c>
      <c r="C100" s="165"/>
      <c r="D100" s="288"/>
      <c r="E100" s="289"/>
      <c r="F100" s="290"/>
      <c r="G100" s="205"/>
    </row>
    <row r="101" spans="1:7" s="175" customFormat="1" ht="87" customHeight="1">
      <c r="A101" s="190"/>
      <c r="B101" s="154" t="s">
        <v>559</v>
      </c>
      <c r="C101" s="165"/>
      <c r="D101" s="159"/>
      <c r="E101" s="291"/>
      <c r="F101" s="294"/>
      <c r="G101" s="205"/>
    </row>
    <row r="102" spans="1:7" s="175" customFormat="1" ht="30.75" customHeight="1">
      <c r="A102" s="190"/>
      <c r="B102" s="154" t="s">
        <v>553</v>
      </c>
      <c r="C102" s="165"/>
      <c r="D102" s="159"/>
      <c r="E102" s="291"/>
      <c r="F102" s="294"/>
      <c r="G102" s="205"/>
    </row>
    <row r="103" spans="1:7" s="175" customFormat="1" ht="15" thickBot="1">
      <c r="A103" s="190"/>
      <c r="B103" s="409"/>
      <c r="C103" s="387" t="s">
        <v>95</v>
      </c>
      <c r="D103" s="386">
        <v>1</v>
      </c>
      <c r="E103" s="392"/>
      <c r="F103" s="407">
        <f>D103*E103</f>
        <v>0</v>
      </c>
      <c r="G103" s="205"/>
    </row>
    <row r="104" spans="2:7" s="175" customFormat="1" ht="15" thickTop="1">
      <c r="B104" s="216" t="s">
        <v>136</v>
      </c>
      <c r="C104" s="298"/>
      <c r="D104" s="248"/>
      <c r="E104" s="389"/>
      <c r="F104" s="390">
        <f>SUM(F103:F103)</f>
        <v>0</v>
      </c>
      <c r="G104" s="205"/>
    </row>
    <row r="105" spans="1:7" s="175" customFormat="1" ht="15">
      <c r="A105" s="174"/>
      <c r="B105" s="280"/>
      <c r="C105" s="280"/>
      <c r="D105" s="280"/>
      <c r="E105" s="280"/>
      <c r="F105" s="205"/>
      <c r="G105" s="205"/>
    </row>
    <row r="106" spans="1:7" s="175" customFormat="1" ht="14.25">
      <c r="A106" s="362" t="s">
        <v>124</v>
      </c>
      <c r="B106" s="287" t="s">
        <v>168</v>
      </c>
      <c r="C106" s="165"/>
      <c r="D106" s="288"/>
      <c r="E106" s="289"/>
      <c r="F106" s="290"/>
      <c r="G106" s="205"/>
    </row>
    <row r="107" spans="1:7" s="175" customFormat="1" ht="113.25" customHeight="1">
      <c r="A107" s="190"/>
      <c r="B107" s="154" t="s">
        <v>499</v>
      </c>
      <c r="C107" s="165"/>
      <c r="D107" s="288"/>
      <c r="E107" s="289"/>
      <c r="F107" s="290"/>
      <c r="G107" s="205"/>
    </row>
    <row r="108" spans="1:7" s="175" customFormat="1" ht="33.75" customHeight="1">
      <c r="A108" s="190"/>
      <c r="B108" s="154" t="s">
        <v>553</v>
      </c>
      <c r="C108" s="165"/>
      <c r="D108" s="288"/>
      <c r="E108" s="289"/>
      <c r="F108" s="290"/>
      <c r="G108" s="205"/>
    </row>
    <row r="109" spans="1:7" s="175" customFormat="1" ht="15" thickBot="1">
      <c r="A109" s="190"/>
      <c r="B109" s="391"/>
      <c r="C109" s="386" t="s">
        <v>95</v>
      </c>
      <c r="D109" s="241">
        <v>1</v>
      </c>
      <c r="E109" s="388"/>
      <c r="F109" s="408">
        <f>D109*E109</f>
        <v>0</v>
      </c>
      <c r="G109" s="205"/>
    </row>
    <row r="110" spans="1:7" s="175" customFormat="1" ht="15" thickTop="1">
      <c r="A110" s="190"/>
      <c r="B110" s="216" t="s">
        <v>136</v>
      </c>
      <c r="C110" s="298"/>
      <c r="D110" s="248"/>
      <c r="E110" s="389"/>
      <c r="F110" s="390">
        <f>SUM(F109:F109)</f>
        <v>0</v>
      </c>
      <c r="G110" s="205"/>
    </row>
    <row r="111" spans="1:7" s="175" customFormat="1" ht="15">
      <c r="A111" s="174"/>
      <c r="B111" s="280"/>
      <c r="C111" s="280"/>
      <c r="D111" s="280"/>
      <c r="E111" s="280"/>
      <c r="F111" s="205"/>
      <c r="G111" s="205"/>
    </row>
    <row r="112" spans="1:7" s="175" customFormat="1" ht="15">
      <c r="A112" s="356" t="s">
        <v>199</v>
      </c>
      <c r="B112" s="301" t="s">
        <v>201</v>
      </c>
      <c r="C112" s="280"/>
      <c r="D112" s="280"/>
      <c r="E112" s="280"/>
      <c r="F112" s="205"/>
      <c r="G112" s="205"/>
    </row>
    <row r="113" spans="1:7" s="175" customFormat="1" ht="72">
      <c r="A113" s="174"/>
      <c r="B113" s="445" t="s">
        <v>546</v>
      </c>
      <c r="C113" s="280"/>
      <c r="D113" s="280"/>
      <c r="E113" s="280"/>
      <c r="F113" s="205"/>
      <c r="G113" s="205"/>
    </row>
    <row r="114" spans="1:7" s="175" customFormat="1" ht="24">
      <c r="A114" s="174"/>
      <c r="B114" s="445" t="s">
        <v>202</v>
      </c>
      <c r="C114" s="280"/>
      <c r="D114" s="280"/>
      <c r="E114" s="280"/>
      <c r="F114" s="205"/>
      <c r="G114" s="205"/>
    </row>
    <row r="115" spans="1:7" s="175" customFormat="1" ht="33.75" customHeight="1">
      <c r="A115" s="174"/>
      <c r="B115" s="154" t="s">
        <v>553</v>
      </c>
      <c r="C115" s="280"/>
      <c r="D115" s="280"/>
      <c r="E115" s="280"/>
      <c r="F115" s="205"/>
      <c r="G115" s="205"/>
    </row>
    <row r="116" spans="1:7" s="175" customFormat="1" ht="15" thickBot="1">
      <c r="A116" s="174"/>
      <c r="B116" s="391"/>
      <c r="C116" s="393" t="s">
        <v>120</v>
      </c>
      <c r="D116" s="241">
        <v>320</v>
      </c>
      <c r="E116" s="406"/>
      <c r="F116" s="243">
        <f>D116*E116</f>
        <v>0</v>
      </c>
      <c r="G116" s="205"/>
    </row>
    <row r="117" spans="1:7" s="175" customFormat="1" ht="15" thickTop="1">
      <c r="A117" s="174"/>
      <c r="B117" s="216" t="s">
        <v>136</v>
      </c>
      <c r="C117" s="298"/>
      <c r="D117" s="248"/>
      <c r="E117" s="389"/>
      <c r="F117" s="390">
        <f>SUM(F116:F116)</f>
        <v>0</v>
      </c>
      <c r="G117" s="205"/>
    </row>
    <row r="118" spans="1:7" s="175" customFormat="1" ht="15">
      <c r="A118" s="174"/>
      <c r="B118" s="280"/>
      <c r="C118" s="280"/>
      <c r="D118" s="280"/>
      <c r="E118" s="280"/>
      <c r="F118" s="205"/>
      <c r="G118" s="205"/>
    </row>
    <row r="119" spans="1:7" s="175" customFormat="1" ht="15">
      <c r="A119" s="356" t="s">
        <v>200</v>
      </c>
      <c r="B119" s="301" t="s">
        <v>209</v>
      </c>
      <c r="C119" s="280"/>
      <c r="D119" s="280"/>
      <c r="E119" s="280"/>
      <c r="F119" s="205"/>
      <c r="G119" s="205"/>
    </row>
    <row r="120" spans="2:7" s="175" customFormat="1" ht="36">
      <c r="B120" s="448" t="s">
        <v>204</v>
      </c>
      <c r="C120" s="447"/>
      <c r="D120" s="453"/>
      <c r="E120" s="451"/>
      <c r="F120" s="449"/>
      <c r="G120" s="205"/>
    </row>
    <row r="121" spans="1:7" s="175" customFormat="1" ht="84.75" customHeight="1">
      <c r="A121" s="446"/>
      <c r="B121" s="448" t="s">
        <v>205</v>
      </c>
      <c r="C121" s="447"/>
      <c r="D121" s="453"/>
      <c r="E121" s="451"/>
      <c r="F121" s="449"/>
      <c r="G121" s="205"/>
    </row>
    <row r="122" spans="1:7" s="175" customFormat="1" ht="41.25" customHeight="1">
      <c r="A122" s="446"/>
      <c r="B122" s="154" t="s">
        <v>553</v>
      </c>
      <c r="C122" s="499"/>
      <c r="D122" s="501"/>
      <c r="E122" s="500"/>
      <c r="F122" s="592"/>
      <c r="G122" s="205"/>
    </row>
    <row r="123" spans="1:7" s="175" customFormat="1" ht="14.25">
      <c r="A123" s="446"/>
      <c r="B123" s="450" t="s">
        <v>206</v>
      </c>
      <c r="C123" s="452" t="s">
        <v>120</v>
      </c>
      <c r="D123" s="454">
        <v>96</v>
      </c>
      <c r="E123" s="440"/>
      <c r="F123" s="439">
        <f>D123*E123</f>
        <v>0</v>
      </c>
      <c r="G123" s="205"/>
    </row>
    <row r="124" spans="1:7" s="175" customFormat="1" ht="14.25">
      <c r="A124" s="446"/>
      <c r="B124" s="450" t="s">
        <v>207</v>
      </c>
      <c r="C124" s="452" t="s">
        <v>120</v>
      </c>
      <c r="D124" s="454">
        <v>950</v>
      </c>
      <c r="E124" s="440"/>
      <c r="F124" s="439">
        <f>D124*E124</f>
        <v>0</v>
      </c>
      <c r="G124" s="205"/>
    </row>
    <row r="125" spans="1:7" s="175" customFormat="1" ht="24.75" thickBot="1">
      <c r="A125" s="446"/>
      <c r="B125" s="444" t="s">
        <v>208</v>
      </c>
      <c r="C125" s="443" t="s">
        <v>137</v>
      </c>
      <c r="D125" s="442">
        <v>470</v>
      </c>
      <c r="E125" s="441"/>
      <c r="F125" s="243">
        <f>D125*E125</f>
        <v>0</v>
      </c>
      <c r="G125" s="205"/>
    </row>
    <row r="126" spans="1:7" s="175" customFormat="1" ht="15" thickTop="1">
      <c r="A126" s="174"/>
      <c r="B126" s="216" t="s">
        <v>136</v>
      </c>
      <c r="C126" s="298"/>
      <c r="D126" s="248"/>
      <c r="E126" s="389"/>
      <c r="F126" s="390">
        <f>F123+F124+F125</f>
        <v>0</v>
      </c>
      <c r="G126" s="205"/>
    </row>
    <row r="127" spans="1:7" s="175" customFormat="1" ht="15">
      <c r="A127" s="174"/>
      <c r="B127" s="280"/>
      <c r="C127" s="280"/>
      <c r="D127" s="280"/>
      <c r="E127" s="280"/>
      <c r="F127" s="205"/>
      <c r="G127" s="205"/>
    </row>
    <row r="128" spans="1:7" s="175" customFormat="1" ht="15">
      <c r="A128" s="356" t="s">
        <v>203</v>
      </c>
      <c r="B128" s="301" t="s">
        <v>215</v>
      </c>
      <c r="C128" s="280"/>
      <c r="D128" s="280"/>
      <c r="E128" s="280"/>
      <c r="F128" s="205"/>
      <c r="G128" s="205"/>
    </row>
    <row r="129" spans="1:7" s="175" customFormat="1" ht="24">
      <c r="A129" s="174"/>
      <c r="B129" s="459" t="s">
        <v>210</v>
      </c>
      <c r="C129" s="458"/>
      <c r="D129" s="463"/>
      <c r="E129" s="461"/>
      <c r="F129" s="460"/>
      <c r="G129" s="205"/>
    </row>
    <row r="130" spans="1:7" s="175" customFormat="1" ht="36">
      <c r="A130" s="174"/>
      <c r="B130" s="459" t="s">
        <v>211</v>
      </c>
      <c r="C130" s="458"/>
      <c r="D130" s="463"/>
      <c r="E130" s="461"/>
      <c r="F130" s="460"/>
      <c r="G130" s="205"/>
    </row>
    <row r="131" spans="1:7" s="175" customFormat="1" ht="37.5" customHeight="1">
      <c r="A131" s="174"/>
      <c r="B131" s="154" t="s">
        <v>553</v>
      </c>
      <c r="C131" s="499"/>
      <c r="D131" s="501"/>
      <c r="E131" s="500"/>
      <c r="F131" s="592"/>
      <c r="G131" s="205"/>
    </row>
    <row r="132" spans="1:7" s="175" customFormat="1" ht="14.25">
      <c r="A132" s="174"/>
      <c r="B132" s="450" t="s">
        <v>212</v>
      </c>
      <c r="C132" s="462" t="s">
        <v>137</v>
      </c>
      <c r="D132" s="464">
        <v>96</v>
      </c>
      <c r="E132" s="440"/>
      <c r="F132" s="439">
        <f>D132*E132</f>
        <v>0</v>
      </c>
      <c r="G132" s="205"/>
    </row>
    <row r="133" spans="1:7" s="175" customFormat="1" ht="15" thickBot="1">
      <c r="A133" s="174"/>
      <c r="B133" s="444" t="s">
        <v>213</v>
      </c>
      <c r="C133" s="457" t="s">
        <v>137</v>
      </c>
      <c r="D133" s="456">
        <v>480</v>
      </c>
      <c r="E133" s="455"/>
      <c r="F133" s="438">
        <f>D133*E133</f>
        <v>0</v>
      </c>
      <c r="G133" s="205"/>
    </row>
    <row r="134" spans="1:7" s="175" customFormat="1" ht="15" thickTop="1">
      <c r="A134" s="174"/>
      <c r="B134" s="216" t="s">
        <v>136</v>
      </c>
      <c r="C134" s="298"/>
      <c r="D134" s="248"/>
      <c r="E134" s="389"/>
      <c r="F134" s="390">
        <f>F132+F133</f>
        <v>0</v>
      </c>
      <c r="G134" s="205"/>
    </row>
    <row r="135" spans="1:7" s="175" customFormat="1" ht="15">
      <c r="A135" s="174"/>
      <c r="B135" s="280"/>
      <c r="C135" s="280"/>
      <c r="D135" s="280"/>
      <c r="E135" s="280"/>
      <c r="F135" s="205"/>
      <c r="G135" s="205"/>
    </row>
    <row r="136" spans="1:7" s="175" customFormat="1" ht="15">
      <c r="A136" s="356" t="s">
        <v>214</v>
      </c>
      <c r="B136" s="301" t="s">
        <v>223</v>
      </c>
      <c r="C136" s="280"/>
      <c r="D136" s="280"/>
      <c r="E136" s="280"/>
      <c r="F136" s="205"/>
      <c r="G136" s="205"/>
    </row>
    <row r="137" spans="1:7" s="175" customFormat="1" ht="48">
      <c r="A137" s="174"/>
      <c r="B137" s="467" t="s">
        <v>217</v>
      </c>
      <c r="C137" s="466"/>
      <c r="D137" s="471"/>
      <c r="E137" s="469"/>
      <c r="F137" s="468"/>
      <c r="G137" s="205"/>
    </row>
    <row r="138" spans="1:7" s="175" customFormat="1" ht="60">
      <c r="A138" s="174"/>
      <c r="B138" s="467" t="s">
        <v>218</v>
      </c>
      <c r="C138" s="466"/>
      <c r="D138" s="471"/>
      <c r="E138" s="469"/>
      <c r="F138" s="468"/>
      <c r="G138" s="205"/>
    </row>
    <row r="139" spans="1:7" s="175" customFormat="1" ht="36">
      <c r="A139" s="174"/>
      <c r="B139" s="467" t="s">
        <v>219</v>
      </c>
      <c r="C139" s="466"/>
      <c r="D139" s="471"/>
      <c r="E139" s="469"/>
      <c r="F139" s="468"/>
      <c r="G139" s="205"/>
    </row>
    <row r="140" spans="1:7" s="175" customFormat="1" ht="40.5" customHeight="1">
      <c r="A140" s="174"/>
      <c r="B140" s="154" t="s">
        <v>553</v>
      </c>
      <c r="C140" s="499"/>
      <c r="D140" s="501"/>
      <c r="E140" s="500"/>
      <c r="F140" s="592"/>
      <c r="G140" s="205"/>
    </row>
    <row r="141" spans="1:7" s="175" customFormat="1" ht="14.25">
      <c r="A141" s="174"/>
      <c r="B141" s="467" t="s">
        <v>220</v>
      </c>
      <c r="C141" s="470" t="s">
        <v>63</v>
      </c>
      <c r="D141" s="472">
        <v>192</v>
      </c>
      <c r="E141" s="440"/>
      <c r="F141" s="439">
        <f>D141*E141</f>
        <v>0</v>
      </c>
      <c r="G141" s="205"/>
    </row>
    <row r="142" spans="1:7" s="175" customFormat="1" ht="15" thickBot="1">
      <c r="A142" s="174"/>
      <c r="B142" s="465" t="s">
        <v>221</v>
      </c>
      <c r="C142" s="457" t="s">
        <v>63</v>
      </c>
      <c r="D142" s="456">
        <v>24</v>
      </c>
      <c r="E142" s="455"/>
      <c r="F142" s="438">
        <f>D142*E142</f>
        <v>0</v>
      </c>
      <c r="G142" s="205"/>
    </row>
    <row r="143" spans="1:7" s="175" customFormat="1" ht="15" thickTop="1">
      <c r="A143" s="174"/>
      <c r="B143" s="216" t="s">
        <v>136</v>
      </c>
      <c r="C143" s="298"/>
      <c r="D143" s="248"/>
      <c r="E143" s="389"/>
      <c r="F143" s="390">
        <f>F141+F142</f>
        <v>0</v>
      </c>
      <c r="G143" s="205"/>
    </row>
    <row r="144" spans="1:7" s="175" customFormat="1" ht="14.25">
      <c r="A144" s="174"/>
      <c r="B144" s="216"/>
      <c r="C144" s="298"/>
      <c r="D144" s="248"/>
      <c r="E144" s="389"/>
      <c r="F144" s="390"/>
      <c r="G144" s="205"/>
    </row>
    <row r="145" spans="1:7" s="175" customFormat="1" ht="14.25">
      <c r="A145" s="356" t="s">
        <v>216</v>
      </c>
      <c r="B145" s="301" t="s">
        <v>535</v>
      </c>
      <c r="C145" s="298"/>
      <c r="D145" s="248"/>
      <c r="E145" s="389"/>
      <c r="F145" s="390"/>
      <c r="G145" s="205"/>
    </row>
    <row r="146" spans="1:7" s="175" customFormat="1" ht="108">
      <c r="A146" s="174"/>
      <c r="B146" s="505" t="s">
        <v>536</v>
      </c>
      <c r="C146" s="298"/>
      <c r="D146" s="248"/>
      <c r="E146" s="389"/>
      <c r="F146" s="390"/>
      <c r="G146" s="205"/>
    </row>
    <row r="147" spans="1:7" s="175" customFormat="1" ht="36.75" customHeight="1" thickBot="1">
      <c r="A147" s="174"/>
      <c r="B147" s="409" t="s">
        <v>553</v>
      </c>
      <c r="C147" s="387"/>
      <c r="D147" s="241"/>
      <c r="E147" s="388"/>
      <c r="F147" s="640"/>
      <c r="G147" s="205"/>
    </row>
    <row r="148" spans="1:7" s="175" customFormat="1" ht="15" thickTop="1">
      <c r="A148" s="174"/>
      <c r="B148" s="216" t="s">
        <v>136</v>
      </c>
      <c r="C148" s="639" t="s">
        <v>63</v>
      </c>
      <c r="D148" s="507">
        <v>35</v>
      </c>
      <c r="E148" s="477"/>
      <c r="F148" s="643">
        <f>D148*E148</f>
        <v>0</v>
      </c>
      <c r="G148" s="205"/>
    </row>
    <row r="149" spans="1:7" s="175" customFormat="1" ht="14.25">
      <c r="A149" s="174"/>
      <c r="B149" s="216"/>
      <c r="C149" s="298"/>
      <c r="D149" s="248"/>
      <c r="E149" s="389"/>
      <c r="F149" s="390"/>
      <c r="G149" s="205"/>
    </row>
    <row r="150" spans="1:7" s="175" customFormat="1" ht="14.25">
      <c r="A150" s="356" t="s">
        <v>222</v>
      </c>
      <c r="B150" s="301" t="s">
        <v>535</v>
      </c>
      <c r="C150" s="298"/>
      <c r="D150" s="248"/>
      <c r="E150" s="389"/>
      <c r="F150" s="390"/>
      <c r="G150" s="205"/>
    </row>
    <row r="151" spans="1:7" s="175" customFormat="1" ht="48">
      <c r="A151" s="356"/>
      <c r="B151" s="505" t="s">
        <v>537</v>
      </c>
      <c r="C151" s="298"/>
      <c r="D151" s="248"/>
      <c r="E151" s="389"/>
      <c r="F151" s="390"/>
      <c r="G151" s="205"/>
    </row>
    <row r="152" spans="1:7" s="175" customFormat="1" ht="51.75" customHeight="1" thickBot="1">
      <c r="A152" s="174"/>
      <c r="B152" s="409" t="s">
        <v>553</v>
      </c>
      <c r="C152" s="387"/>
      <c r="D152" s="241"/>
      <c r="E152" s="388"/>
      <c r="F152" s="640"/>
      <c r="G152" s="205"/>
    </row>
    <row r="153" spans="1:7" s="175" customFormat="1" ht="15" thickTop="1">
      <c r="A153" s="174"/>
      <c r="B153" s="216" t="s">
        <v>136</v>
      </c>
      <c r="C153" s="639" t="s">
        <v>63</v>
      </c>
      <c r="D153" s="507">
        <v>145</v>
      </c>
      <c r="E153" s="477"/>
      <c r="F153" s="643">
        <f>D153*E153</f>
        <v>0</v>
      </c>
      <c r="G153" s="205"/>
    </row>
    <row r="154" spans="1:7" s="175" customFormat="1" ht="14.25">
      <c r="A154" s="174"/>
      <c r="B154" s="216"/>
      <c r="C154" s="594"/>
      <c r="D154" s="595"/>
      <c r="E154" s="440"/>
      <c r="F154" s="439"/>
      <c r="G154" s="205"/>
    </row>
    <row r="155" spans="1:7" s="175" customFormat="1" ht="15">
      <c r="A155" s="356" t="s">
        <v>224</v>
      </c>
      <c r="B155" s="301" t="s">
        <v>263</v>
      </c>
      <c r="C155" s="280"/>
      <c r="D155" s="280"/>
      <c r="E155" s="280"/>
      <c r="F155" s="205"/>
      <c r="G155" s="205"/>
    </row>
    <row r="156" spans="1:7" s="175" customFormat="1" ht="36">
      <c r="A156" s="174"/>
      <c r="B156" s="493" t="s">
        <v>258</v>
      </c>
      <c r="C156" s="492"/>
      <c r="D156" s="497"/>
      <c r="E156" s="495"/>
      <c r="F156" s="494"/>
      <c r="G156" s="205"/>
    </row>
    <row r="157" spans="1:7" s="175" customFormat="1" ht="36">
      <c r="A157" s="174"/>
      <c r="B157" s="493" t="s">
        <v>259</v>
      </c>
      <c r="C157" s="492"/>
      <c r="D157" s="497"/>
      <c r="E157" s="495"/>
      <c r="F157" s="494"/>
      <c r="G157" s="205"/>
    </row>
    <row r="158" spans="1:7" s="175" customFormat="1" ht="43.5" customHeight="1">
      <c r="A158" s="174"/>
      <c r="B158" s="154" t="s">
        <v>553</v>
      </c>
      <c r="C158" s="499"/>
      <c r="D158" s="501"/>
      <c r="E158" s="500"/>
      <c r="F158" s="592"/>
      <c r="G158" s="205"/>
    </row>
    <row r="159" spans="1:7" s="175" customFormat="1" ht="15" thickBot="1">
      <c r="A159" s="174"/>
      <c r="B159" s="444" t="s">
        <v>264</v>
      </c>
      <c r="C159" s="457" t="s">
        <v>137</v>
      </c>
      <c r="D159" s="456">
        <v>653</v>
      </c>
      <c r="E159" s="455"/>
      <c r="F159" s="438">
        <f>D159*E159</f>
        <v>0</v>
      </c>
      <c r="G159" s="205"/>
    </row>
    <row r="160" spans="1:7" s="175" customFormat="1" ht="15" thickTop="1">
      <c r="A160" s="174"/>
      <c r="B160" s="216" t="s">
        <v>136</v>
      </c>
      <c r="C160" s="298"/>
      <c r="D160" s="248"/>
      <c r="E160" s="389"/>
      <c r="F160" s="390">
        <f>F159</f>
        <v>0</v>
      </c>
      <c r="G160" s="205"/>
    </row>
    <row r="161" spans="1:7" s="175" customFormat="1" ht="14.25">
      <c r="A161" s="245"/>
      <c r="B161" s="246"/>
      <c r="C161" s="247"/>
      <c r="D161" s="248"/>
      <c r="E161" s="384"/>
      <c r="F161" s="385"/>
      <c r="G161" s="205"/>
    </row>
    <row r="162" spans="1:7" s="175" customFormat="1" ht="15">
      <c r="A162" s="356" t="s">
        <v>227</v>
      </c>
      <c r="B162" s="301" t="s">
        <v>225</v>
      </c>
      <c r="C162" s="280"/>
      <c r="D162" s="280"/>
      <c r="E162" s="280"/>
      <c r="F162" s="205"/>
      <c r="G162" s="205"/>
    </row>
    <row r="163" spans="1:7" s="175" customFormat="1" ht="36">
      <c r="A163" s="174"/>
      <c r="B163" s="434" t="s">
        <v>226</v>
      </c>
      <c r="C163" s="473"/>
      <c r="D163" s="476"/>
      <c r="E163" s="475"/>
      <c r="F163" s="474"/>
      <c r="G163" s="205"/>
    </row>
    <row r="164" spans="1:7" s="175" customFormat="1" ht="37.5" customHeight="1">
      <c r="A164" s="174"/>
      <c r="B164" s="154" t="s">
        <v>553</v>
      </c>
      <c r="C164" s="499"/>
      <c r="D164" s="501"/>
      <c r="E164" s="500"/>
      <c r="F164" s="592"/>
      <c r="G164" s="205"/>
    </row>
    <row r="165" spans="1:7" s="175" customFormat="1" ht="15" thickBot="1">
      <c r="A165" s="174"/>
      <c r="B165" s="465"/>
      <c r="C165" s="435" t="s">
        <v>63</v>
      </c>
      <c r="D165" s="456">
        <v>1</v>
      </c>
      <c r="E165" s="455"/>
      <c r="F165" s="438">
        <f>D165*E165</f>
        <v>0</v>
      </c>
      <c r="G165" s="205"/>
    </row>
    <row r="166" spans="1:7" s="175" customFormat="1" ht="15" thickTop="1">
      <c r="A166" s="174"/>
      <c r="B166" s="216" t="s">
        <v>136</v>
      </c>
      <c r="C166" s="298"/>
      <c r="D166" s="248"/>
      <c r="E166" s="389"/>
      <c r="F166" s="390">
        <f>F165</f>
        <v>0</v>
      </c>
      <c r="G166" s="205"/>
    </row>
    <row r="167" spans="1:7" s="175" customFormat="1" ht="15">
      <c r="A167" s="174"/>
      <c r="B167" s="280"/>
      <c r="C167" s="280"/>
      <c r="D167" s="280"/>
      <c r="E167" s="280"/>
      <c r="F167" s="205"/>
      <c r="G167" s="205"/>
    </row>
    <row r="168" spans="1:7" s="175" customFormat="1" ht="15">
      <c r="A168" s="356" t="s">
        <v>230</v>
      </c>
      <c r="B168" s="301" t="s">
        <v>228</v>
      </c>
      <c r="C168" s="280"/>
      <c r="D168" s="280"/>
      <c r="E168" s="280"/>
      <c r="F168" s="205"/>
      <c r="G168" s="205"/>
    </row>
    <row r="169" spans="1:7" s="175" customFormat="1" ht="48">
      <c r="A169" s="174"/>
      <c r="B169" s="434" t="s">
        <v>229</v>
      </c>
      <c r="C169" s="473"/>
      <c r="D169" s="476"/>
      <c r="E169" s="475"/>
      <c r="F169" s="474"/>
      <c r="G169" s="205"/>
    </row>
    <row r="170" spans="1:7" s="175" customFormat="1" ht="36" customHeight="1">
      <c r="A170" s="174"/>
      <c r="B170" s="154" t="s">
        <v>553</v>
      </c>
      <c r="C170" s="499"/>
      <c r="D170" s="501"/>
      <c r="E170" s="500"/>
      <c r="F170" s="592"/>
      <c r="G170" s="205"/>
    </row>
    <row r="171" spans="1:7" s="175" customFormat="1" ht="15" thickBot="1">
      <c r="A171" s="174"/>
      <c r="B171" s="465"/>
      <c r="C171" s="435" t="s">
        <v>63</v>
      </c>
      <c r="D171" s="456">
        <v>1</v>
      </c>
      <c r="E171" s="455"/>
      <c r="F171" s="438">
        <f>D171*E171</f>
        <v>0</v>
      </c>
      <c r="G171" s="205"/>
    </row>
    <row r="172" spans="1:7" s="175" customFormat="1" ht="15" thickTop="1">
      <c r="A172" s="174"/>
      <c r="B172" s="216" t="s">
        <v>136</v>
      </c>
      <c r="C172" s="298"/>
      <c r="D172" s="248"/>
      <c r="E172" s="389"/>
      <c r="F172" s="390">
        <f>F171</f>
        <v>0</v>
      </c>
      <c r="G172" s="205"/>
    </row>
    <row r="173" spans="1:7" s="175" customFormat="1" ht="15">
      <c r="A173" s="174"/>
      <c r="B173" s="280"/>
      <c r="C173" s="280"/>
      <c r="D173" s="280"/>
      <c r="E173" s="280"/>
      <c r="F173" s="205"/>
      <c r="G173" s="205"/>
    </row>
    <row r="174" spans="1:7" s="175" customFormat="1" ht="15">
      <c r="A174" s="356" t="s">
        <v>233</v>
      </c>
      <c r="B174" s="301" t="s">
        <v>231</v>
      </c>
      <c r="C174" s="280"/>
      <c r="D174" s="280"/>
      <c r="E174" s="280"/>
      <c r="F174" s="205"/>
      <c r="G174" s="205"/>
    </row>
    <row r="175" spans="1:7" s="175" customFormat="1" ht="48">
      <c r="A175" s="174"/>
      <c r="B175" s="434" t="s">
        <v>232</v>
      </c>
      <c r="C175" s="473"/>
      <c r="D175" s="476"/>
      <c r="E175" s="475"/>
      <c r="F175" s="474"/>
      <c r="G175" s="205"/>
    </row>
    <row r="176" spans="1:7" s="175" customFormat="1" ht="35.25" customHeight="1">
      <c r="A176" s="174"/>
      <c r="B176" s="154" t="s">
        <v>553</v>
      </c>
      <c r="C176" s="499"/>
      <c r="D176" s="501"/>
      <c r="E176" s="500"/>
      <c r="F176" s="592"/>
      <c r="G176" s="205"/>
    </row>
    <row r="177" spans="1:7" s="175" customFormat="1" ht="15" thickBot="1">
      <c r="A177" s="174"/>
      <c r="B177" s="465"/>
      <c r="C177" s="435" t="s">
        <v>63</v>
      </c>
      <c r="D177" s="456">
        <v>1</v>
      </c>
      <c r="E177" s="455"/>
      <c r="F177" s="438">
        <f>D177*E177</f>
        <v>0</v>
      </c>
      <c r="G177" s="205"/>
    </row>
    <row r="178" spans="1:7" s="175" customFormat="1" ht="15" thickTop="1">
      <c r="A178" s="174"/>
      <c r="B178" s="216" t="s">
        <v>136</v>
      </c>
      <c r="C178" s="298"/>
      <c r="D178" s="248"/>
      <c r="E178" s="389"/>
      <c r="F178" s="390">
        <f>F177</f>
        <v>0</v>
      </c>
      <c r="G178" s="205"/>
    </row>
    <row r="179" spans="1:7" s="175" customFormat="1" ht="15">
      <c r="A179" s="174"/>
      <c r="B179" s="280"/>
      <c r="C179" s="280"/>
      <c r="D179" s="280"/>
      <c r="E179" s="280"/>
      <c r="F179" s="205"/>
      <c r="G179" s="205"/>
    </row>
    <row r="180" spans="1:7" s="175" customFormat="1" ht="15">
      <c r="A180" s="356" t="s">
        <v>236</v>
      </c>
      <c r="B180" s="301" t="s">
        <v>234</v>
      </c>
      <c r="C180" s="280"/>
      <c r="D180" s="280"/>
      <c r="E180" s="280"/>
      <c r="F180" s="205"/>
      <c r="G180" s="205"/>
    </row>
    <row r="181" spans="1:7" s="175" customFormat="1" ht="36">
      <c r="A181" s="174"/>
      <c r="B181" s="434" t="s">
        <v>235</v>
      </c>
      <c r="C181" s="473"/>
      <c r="D181" s="476"/>
      <c r="E181" s="475"/>
      <c r="F181" s="474"/>
      <c r="G181" s="205"/>
    </row>
    <row r="182" spans="1:7" s="175" customFormat="1" ht="33.75" customHeight="1">
      <c r="A182" s="174"/>
      <c r="B182" s="154" t="s">
        <v>553</v>
      </c>
      <c r="C182" s="499"/>
      <c r="D182" s="501"/>
      <c r="E182" s="500"/>
      <c r="F182" s="592"/>
      <c r="G182" s="205"/>
    </row>
    <row r="183" spans="1:7" s="175" customFormat="1" ht="15" thickBot="1">
      <c r="A183" s="174"/>
      <c r="B183" s="465"/>
      <c r="C183" s="435" t="s">
        <v>63</v>
      </c>
      <c r="D183" s="456">
        <v>1</v>
      </c>
      <c r="E183" s="455"/>
      <c r="F183" s="438">
        <f>D183*E183</f>
        <v>0</v>
      </c>
      <c r="G183" s="205"/>
    </row>
    <row r="184" spans="1:7" s="175" customFormat="1" ht="15" thickTop="1">
      <c r="A184" s="174"/>
      <c r="B184" s="216" t="s">
        <v>136</v>
      </c>
      <c r="C184" s="298"/>
      <c r="D184" s="248"/>
      <c r="E184" s="389"/>
      <c r="F184" s="390">
        <f>F183</f>
        <v>0</v>
      </c>
      <c r="G184" s="205"/>
    </row>
    <row r="185" spans="1:7" s="175" customFormat="1" ht="15">
      <c r="A185" s="174"/>
      <c r="B185" s="280"/>
      <c r="C185" s="280"/>
      <c r="D185" s="280"/>
      <c r="E185" s="280"/>
      <c r="F185" s="205"/>
      <c r="G185" s="205"/>
    </row>
    <row r="186" spans="1:7" s="175" customFormat="1" ht="15" customHeight="1">
      <c r="A186" s="356" t="s">
        <v>239</v>
      </c>
      <c r="B186" s="301" t="s">
        <v>237</v>
      </c>
      <c r="C186" s="280"/>
      <c r="D186" s="280"/>
      <c r="E186" s="280"/>
      <c r="F186" s="205"/>
      <c r="G186" s="205"/>
    </row>
    <row r="187" spans="1:7" s="175" customFormat="1" ht="27" customHeight="1">
      <c r="A187" s="174"/>
      <c r="B187" s="434" t="s">
        <v>238</v>
      </c>
      <c r="C187" s="473"/>
      <c r="D187" s="476"/>
      <c r="E187" s="475"/>
      <c r="F187" s="474"/>
      <c r="G187" s="205"/>
    </row>
    <row r="188" spans="1:7" s="175" customFormat="1" ht="35.25" customHeight="1">
      <c r="A188" s="174"/>
      <c r="B188" s="154" t="s">
        <v>553</v>
      </c>
      <c r="C188" s="499"/>
      <c r="D188" s="501"/>
      <c r="E188" s="500"/>
      <c r="F188" s="592"/>
      <c r="G188" s="205"/>
    </row>
    <row r="189" spans="1:7" s="175" customFormat="1" ht="15" thickBot="1">
      <c r="A189" s="174"/>
      <c r="B189" s="465"/>
      <c r="C189" s="435" t="s">
        <v>63</v>
      </c>
      <c r="D189" s="456">
        <v>1</v>
      </c>
      <c r="E189" s="455"/>
      <c r="F189" s="438">
        <f>D189*E189</f>
        <v>0</v>
      </c>
      <c r="G189" s="205"/>
    </row>
    <row r="190" spans="1:7" s="175" customFormat="1" ht="15" thickTop="1">
      <c r="A190" s="174"/>
      <c r="B190" s="216" t="s">
        <v>136</v>
      </c>
      <c r="C190" s="298"/>
      <c r="D190" s="248"/>
      <c r="E190" s="389"/>
      <c r="F190" s="390">
        <f>F189</f>
        <v>0</v>
      </c>
      <c r="G190" s="205"/>
    </row>
    <row r="191" spans="1:7" s="175" customFormat="1" ht="15">
      <c r="A191" s="174"/>
      <c r="B191" s="280"/>
      <c r="C191" s="280"/>
      <c r="D191" s="280"/>
      <c r="E191" s="280"/>
      <c r="F191" s="205"/>
      <c r="G191" s="205"/>
    </row>
    <row r="192" spans="1:7" s="175" customFormat="1" ht="24">
      <c r="A192" s="356" t="s">
        <v>241</v>
      </c>
      <c r="B192" s="301" t="s">
        <v>240</v>
      </c>
      <c r="C192" s="280"/>
      <c r="D192" s="280"/>
      <c r="E192" s="280"/>
      <c r="F192" s="205"/>
      <c r="G192" s="205"/>
    </row>
    <row r="193" spans="1:7" s="175" customFormat="1" ht="27" customHeight="1">
      <c r="A193" s="174"/>
      <c r="B193" s="434" t="s">
        <v>238</v>
      </c>
      <c r="C193" s="473"/>
      <c r="D193" s="476"/>
      <c r="E193" s="475"/>
      <c r="F193" s="474"/>
      <c r="G193" s="205"/>
    </row>
    <row r="194" spans="1:7" s="175" customFormat="1" ht="33.75" customHeight="1">
      <c r="A194" s="174"/>
      <c r="B194" s="154" t="s">
        <v>553</v>
      </c>
      <c r="C194" s="499"/>
      <c r="D194" s="501"/>
      <c r="E194" s="500"/>
      <c r="F194" s="592"/>
      <c r="G194" s="205"/>
    </row>
    <row r="195" spans="1:7" s="175" customFormat="1" ht="15" thickBot="1">
      <c r="A195" s="174"/>
      <c r="B195" s="465"/>
      <c r="C195" s="435" t="s">
        <v>63</v>
      </c>
      <c r="D195" s="456">
        <v>1</v>
      </c>
      <c r="E195" s="455"/>
      <c r="F195" s="438">
        <f>D195*E195</f>
        <v>0</v>
      </c>
      <c r="G195" s="205"/>
    </row>
    <row r="196" spans="1:7" s="175" customFormat="1" ht="15" thickTop="1">
      <c r="A196" s="174"/>
      <c r="B196" s="216" t="s">
        <v>136</v>
      </c>
      <c r="C196" s="298"/>
      <c r="D196" s="248"/>
      <c r="E196" s="389"/>
      <c r="F196" s="390">
        <f>F195</f>
        <v>0</v>
      </c>
      <c r="G196" s="205"/>
    </row>
    <row r="197" spans="1:7" s="175" customFormat="1" ht="15">
      <c r="A197" s="174"/>
      <c r="B197" s="280"/>
      <c r="C197" s="280"/>
      <c r="D197" s="280"/>
      <c r="E197" s="280"/>
      <c r="F197" s="205"/>
      <c r="G197" s="205"/>
    </row>
    <row r="198" spans="1:7" s="175" customFormat="1" ht="15">
      <c r="A198" s="356" t="s">
        <v>244</v>
      </c>
      <c r="B198" s="301" t="s">
        <v>242</v>
      </c>
      <c r="C198" s="280"/>
      <c r="D198" s="280"/>
      <c r="E198" s="280"/>
      <c r="F198" s="205"/>
      <c r="G198" s="205"/>
    </row>
    <row r="199" spans="1:7" s="175" customFormat="1" ht="30" customHeight="1">
      <c r="A199" s="174"/>
      <c r="B199" s="434" t="s">
        <v>243</v>
      </c>
      <c r="C199" s="473"/>
      <c r="D199" s="476"/>
      <c r="E199" s="475"/>
      <c r="F199" s="474"/>
      <c r="G199" s="205"/>
    </row>
    <row r="200" spans="1:7" s="175" customFormat="1" ht="34.5" customHeight="1">
      <c r="A200" s="174"/>
      <c r="B200" s="154" t="s">
        <v>553</v>
      </c>
      <c r="C200" s="499"/>
      <c r="D200" s="501"/>
      <c r="E200" s="500"/>
      <c r="F200" s="592"/>
      <c r="G200" s="205"/>
    </row>
    <row r="201" spans="1:7" s="175" customFormat="1" ht="15" thickBot="1">
      <c r="A201" s="174"/>
      <c r="B201" s="465"/>
      <c r="C201" s="435" t="s">
        <v>63</v>
      </c>
      <c r="D201" s="456">
        <v>1</v>
      </c>
      <c r="E201" s="441"/>
      <c r="F201" s="243">
        <f>D201*E201</f>
        <v>0</v>
      </c>
      <c r="G201" s="205"/>
    </row>
    <row r="202" spans="1:7" s="175" customFormat="1" ht="15" thickTop="1">
      <c r="A202" s="174"/>
      <c r="B202" s="216" t="s">
        <v>136</v>
      </c>
      <c r="C202" s="298"/>
      <c r="D202" s="248"/>
      <c r="E202" s="389"/>
      <c r="F202" s="390">
        <f>F201</f>
        <v>0</v>
      </c>
      <c r="G202" s="205"/>
    </row>
    <row r="203" spans="1:7" s="175" customFormat="1" ht="15">
      <c r="A203" s="174"/>
      <c r="B203" s="280"/>
      <c r="C203" s="280"/>
      <c r="D203" s="280"/>
      <c r="E203" s="280"/>
      <c r="F203" s="205"/>
      <c r="G203" s="205"/>
    </row>
    <row r="204" spans="1:7" s="175" customFormat="1" ht="18.75" customHeight="1">
      <c r="A204" s="356" t="s">
        <v>247</v>
      </c>
      <c r="B204" s="301" t="s">
        <v>245</v>
      </c>
      <c r="C204" s="280"/>
      <c r="D204" s="280"/>
      <c r="E204" s="280"/>
      <c r="F204" s="205"/>
      <c r="G204" s="205"/>
    </row>
    <row r="205" spans="1:7" s="175" customFormat="1" ht="36">
      <c r="A205" s="174"/>
      <c r="B205" s="434" t="s">
        <v>246</v>
      </c>
      <c r="C205" s="473"/>
      <c r="D205" s="476"/>
      <c r="E205" s="475"/>
      <c r="F205" s="474"/>
      <c r="G205" s="205"/>
    </row>
    <row r="206" spans="1:7" s="175" customFormat="1" ht="36.75" customHeight="1">
      <c r="A206" s="174"/>
      <c r="B206" s="154" t="s">
        <v>553</v>
      </c>
      <c r="C206" s="499"/>
      <c r="D206" s="501"/>
      <c r="E206" s="500"/>
      <c r="F206" s="592"/>
      <c r="G206" s="205"/>
    </row>
    <row r="207" spans="1:7" s="175" customFormat="1" ht="15" thickBot="1">
      <c r="A207" s="174"/>
      <c r="B207" s="465"/>
      <c r="C207" s="435" t="s">
        <v>63</v>
      </c>
      <c r="D207" s="456">
        <v>1</v>
      </c>
      <c r="E207" s="441"/>
      <c r="F207" s="243">
        <f>D207*E207</f>
        <v>0</v>
      </c>
      <c r="G207" s="205"/>
    </row>
    <row r="208" spans="1:7" s="175" customFormat="1" ht="15" thickTop="1">
      <c r="A208" s="174"/>
      <c r="B208" s="216" t="s">
        <v>136</v>
      </c>
      <c r="C208" s="298"/>
      <c r="D208" s="248"/>
      <c r="E208" s="389"/>
      <c r="F208" s="390">
        <f>F207</f>
        <v>0</v>
      </c>
      <c r="G208" s="205"/>
    </row>
    <row r="209" spans="1:7" s="175" customFormat="1" ht="15">
      <c r="A209" s="174"/>
      <c r="B209" s="280"/>
      <c r="C209" s="280"/>
      <c r="D209" s="280"/>
      <c r="E209" s="280"/>
      <c r="F209" s="205"/>
      <c r="G209" s="205"/>
    </row>
    <row r="210" spans="1:7" s="175" customFormat="1" ht="15">
      <c r="A210" s="356" t="s">
        <v>248</v>
      </c>
      <c r="B210" s="301" t="s">
        <v>201</v>
      </c>
      <c r="C210" s="280"/>
      <c r="D210" s="280"/>
      <c r="E210" s="280"/>
      <c r="F210" s="205"/>
      <c r="G210" s="205"/>
    </row>
    <row r="211" spans="1:7" s="175" customFormat="1" ht="72">
      <c r="A211" s="174"/>
      <c r="B211" s="479" t="s">
        <v>547</v>
      </c>
      <c r="C211" s="478"/>
      <c r="D211" s="483"/>
      <c r="E211" s="481"/>
      <c r="F211" s="480"/>
      <c r="G211" s="205"/>
    </row>
    <row r="212" spans="1:7" s="175" customFormat="1" ht="24">
      <c r="A212" s="174"/>
      <c r="B212" s="479" t="s">
        <v>202</v>
      </c>
      <c r="C212" s="478"/>
      <c r="D212" s="483"/>
      <c r="E212" s="481"/>
      <c r="F212" s="480"/>
      <c r="G212" s="205"/>
    </row>
    <row r="213" spans="1:7" s="175" customFormat="1" ht="36" customHeight="1">
      <c r="A213" s="174"/>
      <c r="B213" s="154" t="s">
        <v>553</v>
      </c>
      <c r="C213" s="499"/>
      <c r="D213" s="501"/>
      <c r="E213" s="500"/>
      <c r="F213" s="592"/>
      <c r="G213" s="205"/>
    </row>
    <row r="214" spans="1:7" s="175" customFormat="1" ht="14.25">
      <c r="A214" s="174"/>
      <c r="B214" s="450" t="s">
        <v>250</v>
      </c>
      <c r="C214" s="482" t="s">
        <v>120</v>
      </c>
      <c r="D214" s="484">
        <v>905</v>
      </c>
      <c r="E214" s="477"/>
      <c r="F214" s="385">
        <f>D214*E214</f>
        <v>0</v>
      </c>
      <c r="G214" s="205"/>
    </row>
    <row r="215" spans="1:7" s="175" customFormat="1" ht="15" thickBot="1">
      <c r="A215" s="174"/>
      <c r="B215" s="444" t="s">
        <v>251</v>
      </c>
      <c r="C215" s="457" t="s">
        <v>120</v>
      </c>
      <c r="D215" s="456">
        <v>830</v>
      </c>
      <c r="E215" s="441"/>
      <c r="F215" s="243">
        <f>D215*E215</f>
        <v>0</v>
      </c>
      <c r="G215" s="205"/>
    </row>
    <row r="216" spans="1:7" s="175" customFormat="1" ht="15" thickTop="1">
      <c r="A216" s="174"/>
      <c r="B216" s="216" t="s">
        <v>136</v>
      </c>
      <c r="C216" s="298"/>
      <c r="D216" s="248"/>
      <c r="E216" s="389"/>
      <c r="F216" s="390">
        <f>F214+F215</f>
        <v>0</v>
      </c>
      <c r="G216" s="205"/>
    </row>
    <row r="217" spans="1:7" s="175" customFormat="1" ht="15">
      <c r="A217" s="174"/>
      <c r="B217" s="280"/>
      <c r="C217" s="280"/>
      <c r="D217" s="280"/>
      <c r="E217" s="280"/>
      <c r="F217" s="205"/>
      <c r="G217" s="205"/>
    </row>
    <row r="218" spans="1:7" s="175" customFormat="1" ht="15">
      <c r="A218" s="356" t="s">
        <v>249</v>
      </c>
      <c r="B218" s="301" t="s">
        <v>209</v>
      </c>
      <c r="C218" s="280"/>
      <c r="D218" s="280"/>
      <c r="E218" s="280"/>
      <c r="F218" s="205"/>
      <c r="G218" s="205"/>
    </row>
    <row r="219" spans="1:7" s="175" customFormat="1" ht="36">
      <c r="A219" s="174"/>
      <c r="B219" s="486" t="s">
        <v>204</v>
      </c>
      <c r="C219" s="485"/>
      <c r="D219" s="490"/>
      <c r="E219" s="488"/>
      <c r="F219" s="487"/>
      <c r="G219" s="205"/>
    </row>
    <row r="220" spans="1:7" s="175" customFormat="1" ht="48">
      <c r="A220" s="174"/>
      <c r="B220" s="486" t="s">
        <v>253</v>
      </c>
      <c r="C220" s="485"/>
      <c r="D220" s="490"/>
      <c r="E220" s="488"/>
      <c r="F220" s="487"/>
      <c r="G220" s="205"/>
    </row>
    <row r="221" spans="1:7" s="175" customFormat="1" ht="37.5" customHeight="1">
      <c r="A221" s="174"/>
      <c r="B221" s="154" t="s">
        <v>553</v>
      </c>
      <c r="C221" s="499"/>
      <c r="D221" s="501"/>
      <c r="E221" s="500"/>
      <c r="F221" s="592"/>
      <c r="G221" s="205"/>
    </row>
    <row r="222" spans="1:7" s="175" customFormat="1" ht="14.25">
      <c r="A222" s="174"/>
      <c r="B222" s="450" t="s">
        <v>254</v>
      </c>
      <c r="C222" s="489" t="s">
        <v>120</v>
      </c>
      <c r="D222" s="491">
        <v>252</v>
      </c>
      <c r="E222" s="477"/>
      <c r="F222" s="385">
        <f>D222*E222</f>
        <v>0</v>
      </c>
      <c r="G222" s="205"/>
    </row>
    <row r="223" spans="1:7" s="175" customFormat="1" ht="14.25">
      <c r="A223" s="174"/>
      <c r="B223" s="450" t="s">
        <v>255</v>
      </c>
      <c r="C223" s="489" t="s">
        <v>120</v>
      </c>
      <c r="D223" s="491">
        <v>163</v>
      </c>
      <c r="E223" s="477"/>
      <c r="F223" s="385">
        <f>D223*E223</f>
        <v>0</v>
      </c>
      <c r="G223" s="205"/>
    </row>
    <row r="224" spans="1:7" s="175" customFormat="1" ht="15" thickBot="1">
      <c r="A224" s="174"/>
      <c r="B224" s="444" t="s">
        <v>256</v>
      </c>
      <c r="C224" s="457" t="s">
        <v>120</v>
      </c>
      <c r="D224" s="456">
        <v>252</v>
      </c>
      <c r="E224" s="441"/>
      <c r="F224" s="243">
        <f>D224*E224</f>
        <v>0</v>
      </c>
      <c r="G224" s="205"/>
    </row>
    <row r="225" spans="1:7" s="175" customFormat="1" ht="15" thickTop="1">
      <c r="A225" s="174"/>
      <c r="B225" s="216" t="s">
        <v>136</v>
      </c>
      <c r="C225" s="298"/>
      <c r="D225" s="248"/>
      <c r="E225" s="389"/>
      <c r="F225" s="390">
        <f>F222+F223+F224</f>
        <v>0</v>
      </c>
      <c r="G225" s="205"/>
    </row>
    <row r="226" spans="1:7" s="175" customFormat="1" ht="15">
      <c r="A226" s="174"/>
      <c r="B226" s="280"/>
      <c r="C226" s="280"/>
      <c r="D226" s="280"/>
      <c r="E226" s="280"/>
      <c r="F226" s="205"/>
      <c r="G226" s="205"/>
    </row>
    <row r="227" spans="1:7" s="175" customFormat="1" ht="15">
      <c r="A227" s="356" t="s">
        <v>252</v>
      </c>
      <c r="B227" s="301" t="s">
        <v>263</v>
      </c>
      <c r="C227" s="280"/>
      <c r="D227" s="280"/>
      <c r="E227" s="280"/>
      <c r="F227" s="205"/>
      <c r="G227" s="205"/>
    </row>
    <row r="228" spans="1:7" s="175" customFormat="1" ht="36">
      <c r="A228" s="174"/>
      <c r="B228" s="493" t="s">
        <v>258</v>
      </c>
      <c r="C228" s="492"/>
      <c r="D228" s="497"/>
      <c r="E228" s="495"/>
      <c r="F228" s="494"/>
      <c r="G228" s="205"/>
    </row>
    <row r="229" spans="1:7" s="175" customFormat="1" ht="36">
      <c r="A229" s="174"/>
      <c r="B229" s="493" t="s">
        <v>259</v>
      </c>
      <c r="C229" s="492"/>
      <c r="D229" s="497"/>
      <c r="E229" s="495"/>
      <c r="F229" s="494"/>
      <c r="G229" s="205"/>
    </row>
    <row r="230" spans="1:7" s="175" customFormat="1" ht="40.5" customHeight="1">
      <c r="A230" s="174"/>
      <c r="B230" s="154" t="s">
        <v>553</v>
      </c>
      <c r="C230" s="499"/>
      <c r="D230" s="501"/>
      <c r="E230" s="500"/>
      <c r="F230" s="592"/>
      <c r="G230" s="205"/>
    </row>
    <row r="231" spans="1:7" s="175" customFormat="1" ht="14.25">
      <c r="A231" s="174"/>
      <c r="B231" s="450" t="s">
        <v>260</v>
      </c>
      <c r="C231" s="496" t="s">
        <v>137</v>
      </c>
      <c r="D231" s="498">
        <v>252</v>
      </c>
      <c r="E231" s="477"/>
      <c r="F231" s="385">
        <f>D231*E231</f>
        <v>0</v>
      </c>
      <c r="G231" s="205"/>
    </row>
    <row r="232" spans="1:7" s="175" customFormat="1" ht="14.25">
      <c r="A232" s="174"/>
      <c r="B232" s="450" t="s">
        <v>261</v>
      </c>
      <c r="C232" s="496" t="s">
        <v>137</v>
      </c>
      <c r="D232" s="498">
        <v>163</v>
      </c>
      <c r="E232" s="477"/>
      <c r="F232" s="385">
        <f>D232*E232</f>
        <v>0</v>
      </c>
      <c r="G232" s="205"/>
    </row>
    <row r="233" spans="1:7" s="175" customFormat="1" ht="15" thickBot="1">
      <c r="A233" s="174"/>
      <c r="B233" s="444" t="s">
        <v>262</v>
      </c>
      <c r="C233" s="457" t="s">
        <v>137</v>
      </c>
      <c r="D233" s="456">
        <v>252</v>
      </c>
      <c r="E233" s="441"/>
      <c r="F233" s="243">
        <f>D233*E233</f>
        <v>0</v>
      </c>
      <c r="G233" s="205"/>
    </row>
    <row r="234" spans="1:7" s="175" customFormat="1" ht="15" thickTop="1">
      <c r="A234" s="174"/>
      <c r="B234" s="216" t="s">
        <v>136</v>
      </c>
      <c r="C234" s="298"/>
      <c r="D234" s="248"/>
      <c r="E234" s="389"/>
      <c r="F234" s="390">
        <f>F231+F232+F233</f>
        <v>0</v>
      </c>
      <c r="G234" s="205"/>
    </row>
    <row r="235" spans="1:7" s="175" customFormat="1" ht="15">
      <c r="A235" s="174"/>
      <c r="B235" s="280"/>
      <c r="C235" s="280"/>
      <c r="D235" s="280"/>
      <c r="E235" s="280"/>
      <c r="F235" s="205"/>
      <c r="G235" s="205"/>
    </row>
    <row r="236" spans="1:7" s="175" customFormat="1" ht="24">
      <c r="A236" s="300" t="s">
        <v>257</v>
      </c>
      <c r="B236" s="296" t="s">
        <v>465</v>
      </c>
      <c r="C236" s="280"/>
      <c r="D236" s="280"/>
      <c r="E236" s="280"/>
      <c r="F236" s="205"/>
      <c r="G236" s="205"/>
    </row>
    <row r="237" spans="1:7" s="175" customFormat="1" ht="36">
      <c r="A237" s="174"/>
      <c r="B237" s="505" t="s">
        <v>466</v>
      </c>
      <c r="C237" s="499"/>
      <c r="D237" s="501"/>
      <c r="E237" s="500"/>
      <c r="F237" s="592"/>
      <c r="G237" s="205"/>
    </row>
    <row r="238" spans="1:7" s="175" customFormat="1" ht="24">
      <c r="A238" s="174"/>
      <c r="B238" s="505" t="s">
        <v>464</v>
      </c>
      <c r="C238" s="499"/>
      <c r="D238" s="501"/>
      <c r="E238" s="500"/>
      <c r="F238" s="592"/>
      <c r="G238" s="205"/>
    </row>
    <row r="239" spans="1:7" s="175" customFormat="1" ht="38.25" customHeight="1">
      <c r="A239" s="174"/>
      <c r="B239" s="154" t="s">
        <v>553</v>
      </c>
      <c r="C239" s="499"/>
      <c r="D239" s="501"/>
      <c r="E239" s="500"/>
      <c r="F239" s="592"/>
      <c r="G239" s="205"/>
    </row>
    <row r="240" spans="1:7" s="175" customFormat="1" ht="15" thickBot="1">
      <c r="A240" s="174"/>
      <c r="B240" s="465"/>
      <c r="C240" s="457" t="s">
        <v>137</v>
      </c>
      <c r="D240" s="456">
        <v>280</v>
      </c>
      <c r="E240" s="441"/>
      <c r="F240" s="243">
        <f>D240*E240</f>
        <v>0</v>
      </c>
      <c r="G240" s="205"/>
    </row>
    <row r="241" spans="1:7" s="175" customFormat="1" ht="15" thickTop="1">
      <c r="A241" s="174"/>
      <c r="B241" s="216" t="s">
        <v>136</v>
      </c>
      <c r="C241" s="298"/>
      <c r="D241" s="248"/>
      <c r="E241" s="389"/>
      <c r="F241" s="390">
        <f>F237+F238+F240</f>
        <v>0</v>
      </c>
      <c r="G241" s="205"/>
    </row>
    <row r="242" spans="1:7" s="175" customFormat="1" ht="14.25">
      <c r="A242" s="174"/>
      <c r="B242" s="216"/>
      <c r="C242" s="298"/>
      <c r="D242" s="248"/>
      <c r="E242" s="389"/>
      <c r="F242" s="390"/>
      <c r="G242" s="205"/>
    </row>
    <row r="243" spans="1:7" s="175" customFormat="1" ht="14.25">
      <c r="A243" s="356" t="s">
        <v>555</v>
      </c>
      <c r="B243" s="301" t="s">
        <v>535</v>
      </c>
      <c r="C243" s="298"/>
      <c r="D243" s="248"/>
      <c r="E243" s="389"/>
      <c r="F243" s="390"/>
      <c r="G243" s="205"/>
    </row>
    <row r="244" spans="1:7" s="175" customFormat="1" ht="48">
      <c r="A244" s="356"/>
      <c r="B244" s="505" t="s">
        <v>537</v>
      </c>
      <c r="C244" s="298"/>
      <c r="D244" s="248"/>
      <c r="E244" s="389"/>
      <c r="F244" s="390"/>
      <c r="G244" s="205"/>
    </row>
    <row r="245" spans="1:7" s="175" customFormat="1" ht="15" thickBot="1">
      <c r="A245" s="174"/>
      <c r="B245" s="409" t="s">
        <v>553</v>
      </c>
      <c r="C245" s="387"/>
      <c r="D245" s="241"/>
      <c r="E245" s="388"/>
      <c r="F245" s="640"/>
      <c r="G245" s="205"/>
    </row>
    <row r="246" spans="1:7" s="175" customFormat="1" ht="15" thickTop="1">
      <c r="A246" s="174"/>
      <c r="B246" s="216" t="s">
        <v>136</v>
      </c>
      <c r="C246" s="639" t="s">
        <v>63</v>
      </c>
      <c r="D246" s="507">
        <v>270</v>
      </c>
      <c r="E246" s="477"/>
      <c r="F246" s="643">
        <f>D246*E246</f>
        <v>0</v>
      </c>
      <c r="G246" s="205"/>
    </row>
    <row r="247" spans="1:150" ht="13.5" customHeight="1">
      <c r="A247" s="245"/>
      <c r="B247" s="246"/>
      <c r="C247" s="247"/>
      <c r="D247" s="248"/>
      <c r="E247" s="384"/>
      <c r="F247" s="385"/>
      <c r="G247" s="175"/>
      <c r="H247" s="175"/>
      <c r="I247" s="291"/>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c r="BJ247" s="175"/>
      <c r="BK247" s="175"/>
      <c r="BL247" s="175"/>
      <c r="BM247" s="175"/>
      <c r="BN247" s="175"/>
      <c r="BO247" s="175"/>
      <c r="BP247" s="175"/>
      <c r="BQ247" s="175"/>
      <c r="BR247" s="175"/>
      <c r="BS247" s="175"/>
      <c r="BT247" s="175"/>
      <c r="BU247" s="175"/>
      <c r="BV247" s="175"/>
      <c r="BW247" s="175"/>
      <c r="BX247" s="175"/>
      <c r="BY247" s="175"/>
      <c r="BZ247" s="175"/>
      <c r="CA247" s="175"/>
      <c r="CB247" s="175"/>
      <c r="CC247" s="175"/>
      <c r="CD247" s="175"/>
      <c r="CE247" s="175"/>
      <c r="CF247" s="175"/>
      <c r="CG247" s="175"/>
      <c r="CH247" s="175"/>
      <c r="CI247" s="175"/>
      <c r="CJ247" s="175"/>
      <c r="CK247" s="175"/>
      <c r="CL247" s="175"/>
      <c r="CM247" s="175"/>
      <c r="CN247" s="175"/>
      <c r="CO247" s="175"/>
      <c r="CP247" s="175"/>
      <c r="CQ247" s="175"/>
      <c r="CR247" s="175"/>
      <c r="CS247" s="175"/>
      <c r="CT247" s="175"/>
      <c r="CU247" s="175"/>
      <c r="CV247" s="175"/>
      <c r="CW247" s="175"/>
      <c r="CX247" s="175"/>
      <c r="CY247" s="175"/>
      <c r="CZ247" s="175"/>
      <c r="DA247" s="175"/>
      <c r="DB247" s="175"/>
      <c r="DC247" s="175"/>
      <c r="DD247" s="175"/>
      <c r="DE247" s="175"/>
      <c r="DF247" s="175"/>
      <c r="DG247" s="175"/>
      <c r="DH247" s="175"/>
      <c r="DI247" s="175"/>
      <c r="DJ247" s="175"/>
      <c r="DK247" s="175"/>
      <c r="DL247" s="175"/>
      <c r="DM247" s="175"/>
      <c r="DN247" s="175"/>
      <c r="DO247" s="175"/>
      <c r="DP247" s="175"/>
      <c r="DQ247" s="175"/>
      <c r="DR247" s="175"/>
      <c r="DS247" s="175"/>
      <c r="DT247" s="175"/>
      <c r="DU247" s="175"/>
      <c r="DV247" s="175"/>
      <c r="DW247" s="175"/>
      <c r="DX247" s="175"/>
      <c r="DY247" s="175"/>
      <c r="DZ247" s="175"/>
      <c r="EA247" s="175"/>
      <c r="EB247" s="175"/>
      <c r="EC247" s="175"/>
      <c r="ED247" s="175"/>
      <c r="EE247" s="175"/>
      <c r="EF247" s="175"/>
      <c r="EG247" s="175"/>
      <c r="EH247" s="175"/>
      <c r="EI247" s="175"/>
      <c r="EJ247" s="175"/>
      <c r="EK247" s="175"/>
      <c r="EL247" s="175"/>
      <c r="EM247" s="175"/>
      <c r="EN247" s="175"/>
      <c r="EO247" s="175"/>
      <c r="EP247" s="175"/>
      <c r="EQ247" s="175"/>
      <c r="ER247" s="175"/>
      <c r="ES247" s="175"/>
      <c r="ET247" s="175"/>
    </row>
    <row r="248" spans="1:150" ht="13.5" customHeight="1">
      <c r="A248" s="245"/>
      <c r="B248" s="246"/>
      <c r="C248" s="247"/>
      <c r="D248" s="248"/>
      <c r="E248" s="384"/>
      <c r="F248" s="385"/>
      <c r="G248" s="175"/>
      <c r="H248" s="175"/>
      <c r="I248" s="291"/>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c r="BC248" s="175"/>
      <c r="BD248" s="175"/>
      <c r="BE248" s="175"/>
      <c r="BF248" s="175"/>
      <c r="BG248" s="175"/>
      <c r="BH248" s="175"/>
      <c r="BI248" s="175"/>
      <c r="BJ248" s="175"/>
      <c r="BK248" s="175"/>
      <c r="BL248" s="175"/>
      <c r="BM248" s="175"/>
      <c r="BN248" s="175"/>
      <c r="BO248" s="175"/>
      <c r="BP248" s="175"/>
      <c r="BQ248" s="175"/>
      <c r="BR248" s="175"/>
      <c r="BS248" s="175"/>
      <c r="BT248" s="175"/>
      <c r="BU248" s="175"/>
      <c r="BV248" s="175"/>
      <c r="BW248" s="175"/>
      <c r="BX248" s="175"/>
      <c r="BY248" s="175"/>
      <c r="BZ248" s="175"/>
      <c r="CA248" s="175"/>
      <c r="CB248" s="175"/>
      <c r="CC248" s="175"/>
      <c r="CD248" s="175"/>
      <c r="CE248" s="175"/>
      <c r="CF248" s="175"/>
      <c r="CG248" s="175"/>
      <c r="CH248" s="175"/>
      <c r="CI248" s="175"/>
      <c r="CJ248" s="175"/>
      <c r="CK248" s="175"/>
      <c r="CL248" s="175"/>
      <c r="CM248" s="175"/>
      <c r="CN248" s="175"/>
      <c r="CO248" s="175"/>
      <c r="CP248" s="175"/>
      <c r="CQ248" s="175"/>
      <c r="CR248" s="175"/>
      <c r="CS248" s="175"/>
      <c r="CT248" s="175"/>
      <c r="CU248" s="175"/>
      <c r="CV248" s="175"/>
      <c r="CW248" s="175"/>
      <c r="CX248" s="175"/>
      <c r="CY248" s="175"/>
      <c r="CZ248" s="175"/>
      <c r="DA248" s="175"/>
      <c r="DB248" s="175"/>
      <c r="DC248" s="175"/>
      <c r="DD248" s="175"/>
      <c r="DE248" s="175"/>
      <c r="DF248" s="175"/>
      <c r="DG248" s="175"/>
      <c r="DH248" s="175"/>
      <c r="DI248" s="175"/>
      <c r="DJ248" s="175"/>
      <c r="DK248" s="175"/>
      <c r="DL248" s="175"/>
      <c r="DM248" s="175"/>
      <c r="DN248" s="175"/>
      <c r="DO248" s="175"/>
      <c r="DP248" s="175"/>
      <c r="DQ248" s="175"/>
      <c r="DR248" s="175"/>
      <c r="DS248" s="175"/>
      <c r="DT248" s="175"/>
      <c r="DU248" s="175"/>
      <c r="DV248" s="175"/>
      <c r="DW248" s="175"/>
      <c r="DX248" s="175"/>
      <c r="DY248" s="175"/>
      <c r="DZ248" s="175"/>
      <c r="EA248" s="175"/>
      <c r="EB248" s="175"/>
      <c r="EC248" s="175"/>
      <c r="ED248" s="175"/>
      <c r="EE248" s="175"/>
      <c r="EF248" s="175"/>
      <c r="EG248" s="175"/>
      <c r="EH248" s="175"/>
      <c r="EI248" s="175"/>
      <c r="EJ248" s="175"/>
      <c r="EK248" s="175"/>
      <c r="EL248" s="175"/>
      <c r="EM248" s="175"/>
      <c r="EN248" s="175"/>
      <c r="EO248" s="175"/>
      <c r="EP248" s="175"/>
      <c r="EQ248" s="175"/>
      <c r="ER248" s="175"/>
      <c r="ES248" s="175"/>
      <c r="ET248" s="175"/>
    </row>
    <row r="249" spans="1:150" ht="13.5" customHeight="1" thickBot="1">
      <c r="A249" s="245"/>
      <c r="B249" s="246"/>
      <c r="C249" s="247"/>
      <c r="D249" s="248"/>
      <c r="E249" s="384"/>
      <c r="F249" s="385"/>
      <c r="G249" s="175"/>
      <c r="H249" s="175"/>
      <c r="I249" s="291"/>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c r="BJ249" s="175"/>
      <c r="BK249" s="175"/>
      <c r="BL249" s="175"/>
      <c r="BM249" s="175"/>
      <c r="BN249" s="175"/>
      <c r="BO249" s="175"/>
      <c r="BP249" s="175"/>
      <c r="BQ249" s="175"/>
      <c r="BR249" s="175"/>
      <c r="BS249" s="175"/>
      <c r="BT249" s="175"/>
      <c r="BU249" s="175"/>
      <c r="BV249" s="175"/>
      <c r="BW249" s="175"/>
      <c r="BX249" s="175"/>
      <c r="BY249" s="175"/>
      <c r="BZ249" s="175"/>
      <c r="CA249" s="175"/>
      <c r="CB249" s="175"/>
      <c r="CC249" s="175"/>
      <c r="CD249" s="175"/>
      <c r="CE249" s="175"/>
      <c r="CF249" s="175"/>
      <c r="CG249" s="175"/>
      <c r="CH249" s="175"/>
      <c r="CI249" s="175"/>
      <c r="CJ249" s="175"/>
      <c r="CK249" s="175"/>
      <c r="CL249" s="175"/>
      <c r="CM249" s="175"/>
      <c r="CN249" s="175"/>
      <c r="CO249" s="175"/>
      <c r="CP249" s="175"/>
      <c r="CQ249" s="175"/>
      <c r="CR249" s="175"/>
      <c r="CS249" s="175"/>
      <c r="CT249" s="175"/>
      <c r="CU249" s="175"/>
      <c r="CV249" s="175"/>
      <c r="CW249" s="175"/>
      <c r="CX249" s="175"/>
      <c r="CY249" s="175"/>
      <c r="CZ249" s="175"/>
      <c r="DA249" s="175"/>
      <c r="DB249" s="175"/>
      <c r="DC249" s="175"/>
      <c r="DD249" s="175"/>
      <c r="DE249" s="175"/>
      <c r="DF249" s="175"/>
      <c r="DG249" s="175"/>
      <c r="DH249" s="175"/>
      <c r="DI249" s="175"/>
      <c r="DJ249" s="175"/>
      <c r="DK249" s="175"/>
      <c r="DL249" s="175"/>
      <c r="DM249" s="175"/>
      <c r="DN249" s="175"/>
      <c r="DO249" s="175"/>
      <c r="DP249" s="175"/>
      <c r="DQ249" s="175"/>
      <c r="DR249" s="175"/>
      <c r="DS249" s="175"/>
      <c r="DT249" s="175"/>
      <c r="DU249" s="175"/>
      <c r="DV249" s="175"/>
      <c r="DW249" s="175"/>
      <c r="DX249" s="175"/>
      <c r="DY249" s="175"/>
      <c r="DZ249" s="175"/>
      <c r="EA249" s="175"/>
      <c r="EB249" s="175"/>
      <c r="EC249" s="175"/>
      <c r="ED249" s="175"/>
      <c r="EE249" s="175"/>
      <c r="EF249" s="175"/>
      <c r="EG249" s="175"/>
      <c r="EH249" s="175"/>
      <c r="EI249" s="175"/>
      <c r="EJ249" s="175"/>
      <c r="EK249" s="175"/>
      <c r="EL249" s="175"/>
      <c r="EM249" s="175"/>
      <c r="EN249" s="175"/>
      <c r="EO249" s="175"/>
      <c r="EP249" s="175"/>
      <c r="EQ249" s="175"/>
      <c r="ER249" s="175"/>
      <c r="ES249" s="175"/>
      <c r="ET249" s="175"/>
    </row>
    <row r="250" spans="1:150" ht="13.5" customHeight="1" thickBot="1">
      <c r="A250" s="249" t="s">
        <v>176</v>
      </c>
      <c r="B250" s="674" t="s">
        <v>561</v>
      </c>
      <c r="C250" s="675"/>
      <c r="D250" s="252"/>
      <c r="E250" s="253" t="s">
        <v>5</v>
      </c>
      <c r="F250" s="180">
        <f>F32+F38+F44+F50+F56+F62+F68+F74+F80+F86+F92+F98+F104+F110+F117+F126+F134+F143+F148+F153+F160+F166+F172+F178+F184+F190+F196+F202+F208+F216+F225+F234+F241+F246</f>
        <v>0</v>
      </c>
      <c r="G250" s="236"/>
      <c r="H250" s="175"/>
      <c r="I250" s="291"/>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c r="BC250" s="175"/>
      <c r="BD250" s="175"/>
      <c r="BE250" s="175"/>
      <c r="BF250" s="175"/>
      <c r="BG250" s="175"/>
      <c r="BH250" s="175"/>
      <c r="BI250" s="175"/>
      <c r="BJ250" s="175"/>
      <c r="BK250" s="175"/>
      <c r="BL250" s="175"/>
      <c r="BM250" s="175"/>
      <c r="BN250" s="175"/>
      <c r="BO250" s="175"/>
      <c r="BP250" s="175"/>
      <c r="BQ250" s="175"/>
      <c r="BR250" s="175"/>
      <c r="BS250" s="175"/>
      <c r="BT250" s="175"/>
      <c r="BU250" s="175"/>
      <c r="BV250" s="175"/>
      <c r="BW250" s="175"/>
      <c r="BX250" s="175"/>
      <c r="BY250" s="175"/>
      <c r="BZ250" s="175"/>
      <c r="CA250" s="175"/>
      <c r="CB250" s="175"/>
      <c r="CC250" s="175"/>
      <c r="CD250" s="175"/>
      <c r="CE250" s="175"/>
      <c r="CF250" s="175"/>
      <c r="CG250" s="175"/>
      <c r="CH250" s="175"/>
      <c r="CI250" s="175"/>
      <c r="CJ250" s="175"/>
      <c r="CK250" s="175"/>
      <c r="CL250" s="175"/>
      <c r="CM250" s="175"/>
      <c r="CN250" s="175"/>
      <c r="CO250" s="175"/>
      <c r="CP250" s="175"/>
      <c r="CQ250" s="175"/>
      <c r="CR250" s="175"/>
      <c r="CS250" s="175"/>
      <c r="CT250" s="175"/>
      <c r="CU250" s="175"/>
      <c r="CV250" s="175"/>
      <c r="CW250" s="175"/>
      <c r="CX250" s="175"/>
      <c r="CY250" s="175"/>
      <c r="CZ250" s="175"/>
      <c r="DA250" s="175"/>
      <c r="DB250" s="175"/>
      <c r="DC250" s="175"/>
      <c r="DD250" s="175"/>
      <c r="DE250" s="175"/>
      <c r="DF250" s="175"/>
      <c r="DG250" s="175"/>
      <c r="DH250" s="175"/>
      <c r="DI250" s="175"/>
      <c r="DJ250" s="175"/>
      <c r="DK250" s="175"/>
      <c r="DL250" s="175"/>
      <c r="DM250" s="175"/>
      <c r="DN250" s="175"/>
      <c r="DO250" s="175"/>
      <c r="DP250" s="175"/>
      <c r="DQ250" s="175"/>
      <c r="DR250" s="175"/>
      <c r="DS250" s="175"/>
      <c r="DT250" s="175"/>
      <c r="DU250" s="175"/>
      <c r="DV250" s="175"/>
      <c r="DW250" s="175"/>
      <c r="DX250" s="175"/>
      <c r="DY250" s="175"/>
      <c r="DZ250" s="175"/>
      <c r="EA250" s="175"/>
      <c r="EB250" s="175"/>
      <c r="EC250" s="175"/>
      <c r="ED250" s="175"/>
      <c r="EE250" s="175"/>
      <c r="EF250" s="175"/>
      <c r="EG250" s="175"/>
      <c r="EH250" s="175"/>
      <c r="EI250" s="175"/>
      <c r="EJ250" s="175"/>
      <c r="EK250" s="175"/>
      <c r="EL250" s="175"/>
      <c r="EM250" s="175"/>
      <c r="EN250" s="175"/>
      <c r="EO250" s="175"/>
      <c r="EP250" s="175"/>
      <c r="EQ250" s="175"/>
      <c r="ER250" s="175"/>
      <c r="ES250" s="175"/>
      <c r="ET250" s="175"/>
    </row>
    <row r="251" spans="1:144" ht="14.25">
      <c r="A251" s="175"/>
      <c r="B251" s="175"/>
      <c r="C251" s="254"/>
      <c r="D251" s="255"/>
      <c r="E251" s="175"/>
      <c r="F251" s="236"/>
      <c r="G251" s="236"/>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c r="BJ251" s="175"/>
      <c r="BK251" s="175"/>
      <c r="BL251" s="175"/>
      <c r="BM251" s="175"/>
      <c r="BN251" s="175"/>
      <c r="BO251" s="175"/>
      <c r="BP251" s="175"/>
      <c r="BQ251" s="175"/>
      <c r="BR251" s="175"/>
      <c r="BS251" s="175"/>
      <c r="BT251" s="175"/>
      <c r="BU251" s="175"/>
      <c r="BV251" s="175"/>
      <c r="BW251" s="175"/>
      <c r="BX251" s="175"/>
      <c r="BY251" s="175"/>
      <c r="BZ251" s="175"/>
      <c r="CA251" s="175"/>
      <c r="CB251" s="175"/>
      <c r="CC251" s="175"/>
      <c r="CD251" s="175"/>
      <c r="CE251" s="175"/>
      <c r="CF251" s="175"/>
      <c r="CG251" s="175"/>
      <c r="CH251" s="175"/>
      <c r="CI251" s="175"/>
      <c r="CJ251" s="175"/>
      <c r="CK251" s="175"/>
      <c r="CL251" s="175"/>
      <c r="CM251" s="175"/>
      <c r="CN251" s="175"/>
      <c r="CO251" s="175"/>
      <c r="CP251" s="175"/>
      <c r="CQ251" s="175"/>
      <c r="CR251" s="175"/>
      <c r="CS251" s="175"/>
      <c r="CT251" s="175"/>
      <c r="CU251" s="175"/>
      <c r="CV251" s="175"/>
      <c r="CW251" s="175"/>
      <c r="CX251" s="175"/>
      <c r="CY251" s="175"/>
      <c r="CZ251" s="175"/>
      <c r="DA251" s="175"/>
      <c r="DB251" s="175"/>
      <c r="DC251" s="175"/>
      <c r="DD251" s="175"/>
      <c r="DE251" s="175"/>
      <c r="DF251" s="175"/>
      <c r="DG251" s="175"/>
      <c r="DH251" s="175"/>
      <c r="DI251" s="175"/>
      <c r="DJ251" s="175"/>
      <c r="DK251" s="175"/>
      <c r="DL251" s="175"/>
      <c r="DM251" s="175"/>
      <c r="DN251" s="175"/>
      <c r="DO251" s="175"/>
      <c r="DP251" s="175"/>
      <c r="DQ251" s="175"/>
      <c r="DR251" s="175"/>
      <c r="DS251" s="175"/>
      <c r="DT251" s="175"/>
      <c r="DU251" s="175"/>
      <c r="DV251" s="175"/>
      <c r="DW251" s="175"/>
      <c r="DX251" s="175"/>
      <c r="DY251" s="175"/>
      <c r="DZ251" s="175"/>
      <c r="EA251" s="175"/>
      <c r="EB251" s="175"/>
      <c r="EC251" s="175"/>
      <c r="ED251" s="175"/>
      <c r="EE251" s="175"/>
      <c r="EF251" s="175"/>
      <c r="EG251" s="175"/>
      <c r="EH251" s="175"/>
      <c r="EI251" s="175"/>
      <c r="EJ251" s="175"/>
      <c r="EK251" s="175"/>
      <c r="EL251" s="175"/>
      <c r="EM251" s="175"/>
      <c r="EN251" s="175"/>
    </row>
    <row r="252" spans="1:144" ht="14.25">
      <c r="A252" s="175"/>
      <c r="B252" s="175"/>
      <c r="C252" s="254"/>
      <c r="D252" s="255"/>
      <c r="E252" s="175"/>
      <c r="F252" s="236"/>
      <c r="G252" s="236"/>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c r="AY252" s="175"/>
      <c r="AZ252" s="175"/>
      <c r="BA252" s="175"/>
      <c r="BB252" s="175"/>
      <c r="BC252" s="175"/>
      <c r="BD252" s="175"/>
      <c r="BE252" s="175"/>
      <c r="BF252" s="175"/>
      <c r="BG252" s="175"/>
      <c r="BH252" s="175"/>
      <c r="BI252" s="175"/>
      <c r="BJ252" s="175"/>
      <c r="BK252" s="175"/>
      <c r="BL252" s="175"/>
      <c r="BM252" s="175"/>
      <c r="BN252" s="175"/>
      <c r="BO252" s="175"/>
      <c r="BP252" s="175"/>
      <c r="BQ252" s="175"/>
      <c r="BR252" s="175"/>
      <c r="BS252" s="175"/>
      <c r="BT252" s="175"/>
      <c r="BU252" s="175"/>
      <c r="BV252" s="175"/>
      <c r="BW252" s="175"/>
      <c r="BX252" s="175"/>
      <c r="BY252" s="175"/>
      <c r="BZ252" s="175"/>
      <c r="CA252" s="175"/>
      <c r="CB252" s="175"/>
      <c r="CC252" s="175"/>
      <c r="CD252" s="175"/>
      <c r="CE252" s="175"/>
      <c r="CF252" s="175"/>
      <c r="CG252" s="175"/>
      <c r="CH252" s="175"/>
      <c r="CI252" s="175"/>
      <c r="CJ252" s="175"/>
      <c r="CK252" s="175"/>
      <c r="CL252" s="175"/>
      <c r="CM252" s="175"/>
      <c r="CN252" s="175"/>
      <c r="CO252" s="175"/>
      <c r="CP252" s="175"/>
      <c r="CQ252" s="175"/>
      <c r="CR252" s="175"/>
      <c r="CS252" s="175"/>
      <c r="CT252" s="175"/>
      <c r="CU252" s="175"/>
      <c r="CV252" s="175"/>
      <c r="CW252" s="175"/>
      <c r="CX252" s="175"/>
      <c r="CY252" s="175"/>
      <c r="CZ252" s="175"/>
      <c r="DA252" s="175"/>
      <c r="DB252" s="175"/>
      <c r="DC252" s="175"/>
      <c r="DD252" s="175"/>
      <c r="DE252" s="175"/>
      <c r="DF252" s="175"/>
      <c r="DG252" s="175"/>
      <c r="DH252" s="175"/>
      <c r="DI252" s="175"/>
      <c r="DJ252" s="175"/>
      <c r="DK252" s="175"/>
      <c r="DL252" s="175"/>
      <c r="DM252" s="175"/>
      <c r="DN252" s="175"/>
      <c r="DO252" s="175"/>
      <c r="DP252" s="175"/>
      <c r="DQ252" s="175"/>
      <c r="DR252" s="175"/>
      <c r="DS252" s="175"/>
      <c r="DT252" s="175"/>
      <c r="DU252" s="175"/>
      <c r="DV252" s="175"/>
      <c r="DW252" s="175"/>
      <c r="DX252" s="175"/>
      <c r="DY252" s="175"/>
      <c r="DZ252" s="175"/>
      <c r="EA252" s="175"/>
      <c r="EB252" s="175"/>
      <c r="EC252" s="175"/>
      <c r="ED252" s="175"/>
      <c r="EE252" s="175"/>
      <c r="EF252" s="175"/>
      <c r="EG252" s="175"/>
      <c r="EH252" s="175"/>
      <c r="EI252" s="175"/>
      <c r="EJ252" s="175"/>
      <c r="EK252" s="175"/>
      <c r="EL252" s="175"/>
      <c r="EM252" s="175"/>
      <c r="EN252" s="175"/>
    </row>
    <row r="253" spans="1:144" ht="14.25">
      <c r="A253" s="175"/>
      <c r="B253" s="175"/>
      <c r="C253" s="254"/>
      <c r="D253" s="255"/>
      <c r="E253" s="175"/>
      <c r="F253" s="236"/>
      <c r="G253" s="236"/>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5"/>
      <c r="BR253" s="175"/>
      <c r="BS253" s="175"/>
      <c r="BT253" s="175"/>
      <c r="BU253" s="175"/>
      <c r="BV253" s="175"/>
      <c r="BW253" s="175"/>
      <c r="BX253" s="175"/>
      <c r="BY253" s="175"/>
      <c r="BZ253" s="175"/>
      <c r="CA253" s="175"/>
      <c r="CB253" s="175"/>
      <c r="CC253" s="175"/>
      <c r="CD253" s="175"/>
      <c r="CE253" s="175"/>
      <c r="CF253" s="175"/>
      <c r="CG253" s="175"/>
      <c r="CH253" s="175"/>
      <c r="CI253" s="175"/>
      <c r="CJ253" s="175"/>
      <c r="CK253" s="175"/>
      <c r="CL253" s="175"/>
      <c r="CM253" s="175"/>
      <c r="CN253" s="175"/>
      <c r="CO253" s="175"/>
      <c r="CP253" s="175"/>
      <c r="CQ253" s="175"/>
      <c r="CR253" s="175"/>
      <c r="CS253" s="175"/>
      <c r="CT253" s="175"/>
      <c r="CU253" s="175"/>
      <c r="CV253" s="175"/>
      <c r="CW253" s="175"/>
      <c r="CX253" s="175"/>
      <c r="CY253" s="175"/>
      <c r="CZ253" s="175"/>
      <c r="DA253" s="175"/>
      <c r="DB253" s="175"/>
      <c r="DC253" s="175"/>
      <c r="DD253" s="175"/>
      <c r="DE253" s="175"/>
      <c r="DF253" s="175"/>
      <c r="DG253" s="175"/>
      <c r="DH253" s="175"/>
      <c r="DI253" s="175"/>
      <c r="DJ253" s="175"/>
      <c r="DK253" s="175"/>
      <c r="DL253" s="175"/>
      <c r="DM253" s="175"/>
      <c r="DN253" s="175"/>
      <c r="DO253" s="175"/>
      <c r="DP253" s="175"/>
      <c r="DQ253" s="175"/>
      <c r="DR253" s="175"/>
      <c r="DS253" s="175"/>
      <c r="DT253" s="175"/>
      <c r="DU253" s="175"/>
      <c r="DV253" s="175"/>
      <c r="DW253" s="175"/>
      <c r="DX253" s="175"/>
      <c r="DY253" s="175"/>
      <c r="DZ253" s="175"/>
      <c r="EA253" s="175"/>
      <c r="EB253" s="175"/>
      <c r="EC253" s="175"/>
      <c r="ED253" s="175"/>
      <c r="EE253" s="175"/>
      <c r="EF253" s="175"/>
      <c r="EG253" s="175"/>
      <c r="EH253" s="175"/>
      <c r="EI253" s="175"/>
      <c r="EJ253" s="175"/>
      <c r="EK253" s="175"/>
      <c r="EL253" s="175"/>
      <c r="EM253" s="175"/>
      <c r="EN253" s="175"/>
    </row>
    <row r="254" spans="1:144" ht="14.25">
      <c r="A254" s="175"/>
      <c r="B254" s="175"/>
      <c r="C254" s="254"/>
      <c r="D254" s="255"/>
      <c r="E254" s="175"/>
      <c r="F254" s="236"/>
      <c r="G254" s="236"/>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5"/>
      <c r="BR254" s="175"/>
      <c r="BS254" s="175"/>
      <c r="BT254" s="175"/>
      <c r="BU254" s="175"/>
      <c r="BV254" s="175"/>
      <c r="BW254" s="175"/>
      <c r="BX254" s="175"/>
      <c r="BY254" s="175"/>
      <c r="BZ254" s="175"/>
      <c r="CA254" s="175"/>
      <c r="CB254" s="175"/>
      <c r="CC254" s="175"/>
      <c r="CD254" s="175"/>
      <c r="CE254" s="175"/>
      <c r="CF254" s="175"/>
      <c r="CG254" s="175"/>
      <c r="CH254" s="175"/>
      <c r="CI254" s="175"/>
      <c r="CJ254" s="175"/>
      <c r="CK254" s="175"/>
      <c r="CL254" s="175"/>
      <c r="CM254" s="175"/>
      <c r="CN254" s="175"/>
      <c r="CO254" s="175"/>
      <c r="CP254" s="175"/>
      <c r="CQ254" s="175"/>
      <c r="CR254" s="175"/>
      <c r="CS254" s="175"/>
      <c r="CT254" s="175"/>
      <c r="CU254" s="175"/>
      <c r="CV254" s="175"/>
      <c r="CW254" s="175"/>
      <c r="CX254" s="175"/>
      <c r="CY254" s="175"/>
      <c r="CZ254" s="175"/>
      <c r="DA254" s="175"/>
      <c r="DB254" s="175"/>
      <c r="DC254" s="175"/>
      <c r="DD254" s="175"/>
      <c r="DE254" s="175"/>
      <c r="DF254" s="175"/>
      <c r="DG254" s="175"/>
      <c r="DH254" s="175"/>
      <c r="DI254" s="175"/>
      <c r="DJ254" s="175"/>
      <c r="DK254" s="175"/>
      <c r="DL254" s="175"/>
      <c r="DM254" s="175"/>
      <c r="DN254" s="175"/>
      <c r="DO254" s="175"/>
      <c r="DP254" s="175"/>
      <c r="DQ254" s="175"/>
      <c r="DR254" s="175"/>
      <c r="DS254" s="175"/>
      <c r="DT254" s="175"/>
      <c r="DU254" s="175"/>
      <c r="DV254" s="175"/>
      <c r="DW254" s="175"/>
      <c r="DX254" s="175"/>
      <c r="DY254" s="175"/>
      <c r="DZ254" s="175"/>
      <c r="EA254" s="175"/>
      <c r="EB254" s="175"/>
      <c r="EC254" s="175"/>
      <c r="ED254" s="175"/>
      <c r="EE254" s="175"/>
      <c r="EF254" s="175"/>
      <c r="EG254" s="175"/>
      <c r="EH254" s="175"/>
      <c r="EI254" s="175"/>
      <c r="EJ254" s="175"/>
      <c r="EK254" s="175"/>
      <c r="EL254" s="175"/>
      <c r="EM254" s="175"/>
      <c r="EN254" s="175"/>
    </row>
    <row r="255" spans="1:144" ht="14.25">
      <c r="A255" s="175"/>
      <c r="B255" s="175"/>
      <c r="C255" s="254"/>
      <c r="D255" s="255"/>
      <c r="E255" s="175"/>
      <c r="F255" s="236"/>
      <c r="G255" s="236"/>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5"/>
      <c r="BR255" s="175"/>
      <c r="BS255" s="175"/>
      <c r="BT255" s="175"/>
      <c r="BU255" s="175"/>
      <c r="BV255" s="175"/>
      <c r="BW255" s="175"/>
      <c r="BX255" s="175"/>
      <c r="BY255" s="175"/>
      <c r="BZ255" s="175"/>
      <c r="CA255" s="175"/>
      <c r="CB255" s="175"/>
      <c r="CC255" s="175"/>
      <c r="CD255" s="175"/>
      <c r="CE255" s="175"/>
      <c r="CF255" s="175"/>
      <c r="CG255" s="175"/>
      <c r="CH255" s="175"/>
      <c r="CI255" s="175"/>
      <c r="CJ255" s="175"/>
      <c r="CK255" s="175"/>
      <c r="CL255" s="175"/>
      <c r="CM255" s="175"/>
      <c r="CN255" s="175"/>
      <c r="CO255" s="175"/>
      <c r="CP255" s="175"/>
      <c r="CQ255" s="175"/>
      <c r="CR255" s="175"/>
      <c r="CS255" s="175"/>
      <c r="CT255" s="175"/>
      <c r="CU255" s="175"/>
      <c r="CV255" s="175"/>
      <c r="CW255" s="175"/>
      <c r="CX255" s="175"/>
      <c r="CY255" s="175"/>
      <c r="CZ255" s="175"/>
      <c r="DA255" s="175"/>
      <c r="DB255" s="175"/>
      <c r="DC255" s="175"/>
      <c r="DD255" s="175"/>
      <c r="DE255" s="175"/>
      <c r="DF255" s="175"/>
      <c r="DG255" s="175"/>
      <c r="DH255" s="175"/>
      <c r="DI255" s="175"/>
      <c r="DJ255" s="175"/>
      <c r="DK255" s="175"/>
      <c r="DL255" s="175"/>
      <c r="DM255" s="175"/>
      <c r="DN255" s="175"/>
      <c r="DO255" s="175"/>
      <c r="DP255" s="175"/>
      <c r="DQ255" s="175"/>
      <c r="DR255" s="175"/>
      <c r="DS255" s="175"/>
      <c r="DT255" s="175"/>
      <c r="DU255" s="175"/>
      <c r="DV255" s="175"/>
      <c r="DW255" s="175"/>
      <c r="DX255" s="175"/>
      <c r="DY255" s="175"/>
      <c r="DZ255" s="175"/>
      <c r="EA255" s="175"/>
      <c r="EB255" s="175"/>
      <c r="EC255" s="175"/>
      <c r="ED255" s="175"/>
      <c r="EE255" s="175"/>
      <c r="EF255" s="175"/>
      <c r="EG255" s="175"/>
      <c r="EH255" s="175"/>
      <c r="EI255" s="175"/>
      <c r="EJ255" s="175"/>
      <c r="EK255" s="175"/>
      <c r="EL255" s="175"/>
      <c r="EM255" s="175"/>
      <c r="EN255" s="175"/>
    </row>
    <row r="256" spans="1:144" ht="14.25">
      <c r="A256" s="175"/>
      <c r="B256" s="175"/>
      <c r="C256" s="254"/>
      <c r="D256" s="255"/>
      <c r="E256" s="175"/>
      <c r="F256" s="202"/>
      <c r="G256" s="236"/>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5"/>
      <c r="BR256" s="175"/>
      <c r="BS256" s="175"/>
      <c r="BT256" s="175"/>
      <c r="BU256" s="175"/>
      <c r="BV256" s="175"/>
      <c r="BW256" s="175"/>
      <c r="BX256" s="175"/>
      <c r="BY256" s="175"/>
      <c r="BZ256" s="175"/>
      <c r="CA256" s="175"/>
      <c r="CB256" s="175"/>
      <c r="CC256" s="175"/>
      <c r="CD256" s="175"/>
      <c r="CE256" s="175"/>
      <c r="CF256" s="175"/>
      <c r="CG256" s="175"/>
      <c r="CH256" s="175"/>
      <c r="CI256" s="175"/>
      <c r="CJ256" s="175"/>
      <c r="CK256" s="175"/>
      <c r="CL256" s="175"/>
      <c r="CM256" s="175"/>
      <c r="CN256" s="175"/>
      <c r="CO256" s="175"/>
      <c r="CP256" s="175"/>
      <c r="CQ256" s="175"/>
      <c r="CR256" s="175"/>
      <c r="CS256" s="175"/>
      <c r="CT256" s="175"/>
      <c r="CU256" s="175"/>
      <c r="CV256" s="175"/>
      <c r="CW256" s="175"/>
      <c r="CX256" s="175"/>
      <c r="CY256" s="175"/>
      <c r="CZ256" s="175"/>
      <c r="DA256" s="175"/>
      <c r="DB256" s="175"/>
      <c r="DC256" s="175"/>
      <c r="DD256" s="175"/>
      <c r="DE256" s="175"/>
      <c r="DF256" s="175"/>
      <c r="DG256" s="175"/>
      <c r="DH256" s="175"/>
      <c r="DI256" s="175"/>
      <c r="DJ256" s="175"/>
      <c r="DK256" s="175"/>
      <c r="DL256" s="175"/>
      <c r="DM256" s="175"/>
      <c r="DN256" s="175"/>
      <c r="DO256" s="175"/>
      <c r="DP256" s="175"/>
      <c r="DQ256" s="175"/>
      <c r="DR256" s="175"/>
      <c r="DS256" s="175"/>
      <c r="DT256" s="175"/>
      <c r="DU256" s="175"/>
      <c r="DV256" s="175"/>
      <c r="DW256" s="175"/>
      <c r="DX256" s="175"/>
      <c r="DY256" s="175"/>
      <c r="DZ256" s="175"/>
      <c r="EA256" s="175"/>
      <c r="EB256" s="175"/>
      <c r="EC256" s="175"/>
      <c r="ED256" s="175"/>
      <c r="EE256" s="175"/>
      <c r="EF256" s="175"/>
      <c r="EG256" s="175"/>
      <c r="EH256" s="175"/>
      <c r="EI256" s="175"/>
      <c r="EJ256" s="175"/>
      <c r="EK256" s="175"/>
      <c r="EL256" s="175"/>
      <c r="EM256" s="175"/>
      <c r="EN256" s="175"/>
    </row>
    <row r="257" spans="1:144" ht="14.25">
      <c r="A257" s="175"/>
      <c r="B257" s="175"/>
      <c r="C257" s="254"/>
      <c r="D257" s="255"/>
      <c r="E257" s="175"/>
      <c r="F257" s="236"/>
      <c r="G257" s="236"/>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c r="BG257" s="175"/>
      <c r="BH257" s="175"/>
      <c r="BI257" s="175"/>
      <c r="BJ257" s="175"/>
      <c r="BK257" s="175"/>
      <c r="BL257" s="175"/>
      <c r="BM257" s="175"/>
      <c r="BN257" s="175"/>
      <c r="BO257" s="175"/>
      <c r="BP257" s="175"/>
      <c r="BQ257" s="175"/>
      <c r="BR257" s="175"/>
      <c r="BS257" s="175"/>
      <c r="BT257" s="175"/>
      <c r="BU257" s="175"/>
      <c r="BV257" s="175"/>
      <c r="BW257" s="175"/>
      <c r="BX257" s="175"/>
      <c r="BY257" s="175"/>
      <c r="BZ257" s="175"/>
      <c r="CA257" s="175"/>
      <c r="CB257" s="175"/>
      <c r="CC257" s="175"/>
      <c r="CD257" s="175"/>
      <c r="CE257" s="175"/>
      <c r="CF257" s="175"/>
      <c r="CG257" s="175"/>
      <c r="CH257" s="175"/>
      <c r="CI257" s="175"/>
      <c r="CJ257" s="175"/>
      <c r="CK257" s="175"/>
      <c r="CL257" s="175"/>
      <c r="CM257" s="175"/>
      <c r="CN257" s="175"/>
      <c r="CO257" s="175"/>
      <c r="CP257" s="175"/>
      <c r="CQ257" s="175"/>
      <c r="CR257" s="175"/>
      <c r="CS257" s="175"/>
      <c r="CT257" s="175"/>
      <c r="CU257" s="175"/>
      <c r="CV257" s="175"/>
      <c r="CW257" s="175"/>
      <c r="CX257" s="175"/>
      <c r="CY257" s="175"/>
      <c r="CZ257" s="175"/>
      <c r="DA257" s="175"/>
      <c r="DB257" s="175"/>
      <c r="DC257" s="175"/>
      <c r="DD257" s="175"/>
      <c r="DE257" s="175"/>
      <c r="DF257" s="175"/>
      <c r="DG257" s="175"/>
      <c r="DH257" s="175"/>
      <c r="DI257" s="175"/>
      <c r="DJ257" s="175"/>
      <c r="DK257" s="175"/>
      <c r="DL257" s="175"/>
      <c r="DM257" s="175"/>
      <c r="DN257" s="175"/>
      <c r="DO257" s="175"/>
      <c r="DP257" s="175"/>
      <c r="DQ257" s="175"/>
      <c r="DR257" s="175"/>
      <c r="DS257" s="175"/>
      <c r="DT257" s="175"/>
      <c r="DU257" s="175"/>
      <c r="DV257" s="175"/>
      <c r="DW257" s="175"/>
      <c r="DX257" s="175"/>
      <c r="DY257" s="175"/>
      <c r="DZ257" s="175"/>
      <c r="EA257" s="175"/>
      <c r="EB257" s="175"/>
      <c r="EC257" s="175"/>
      <c r="ED257" s="175"/>
      <c r="EE257" s="175"/>
      <c r="EF257" s="175"/>
      <c r="EG257" s="175"/>
      <c r="EH257" s="175"/>
      <c r="EI257" s="175"/>
      <c r="EJ257" s="175"/>
      <c r="EK257" s="175"/>
      <c r="EL257" s="175"/>
      <c r="EM257" s="175"/>
      <c r="EN257" s="175"/>
    </row>
    <row r="258" spans="1:144" ht="14.25">
      <c r="A258" s="175"/>
      <c r="B258" s="175"/>
      <c r="C258" s="254"/>
      <c r="D258" s="255"/>
      <c r="E258" s="175"/>
      <c r="F258" s="236"/>
      <c r="G258" s="236"/>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c r="AY258" s="175"/>
      <c r="AZ258" s="175"/>
      <c r="BA258" s="175"/>
      <c r="BB258" s="175"/>
      <c r="BC258" s="175"/>
      <c r="BD258" s="175"/>
      <c r="BE258" s="175"/>
      <c r="BF258" s="175"/>
      <c r="BG258" s="175"/>
      <c r="BH258" s="175"/>
      <c r="BI258" s="175"/>
      <c r="BJ258" s="175"/>
      <c r="BK258" s="175"/>
      <c r="BL258" s="175"/>
      <c r="BM258" s="175"/>
      <c r="BN258" s="175"/>
      <c r="BO258" s="175"/>
      <c r="BP258" s="175"/>
      <c r="BQ258" s="175"/>
      <c r="BR258" s="175"/>
      <c r="BS258" s="175"/>
      <c r="BT258" s="175"/>
      <c r="BU258" s="175"/>
      <c r="BV258" s="175"/>
      <c r="BW258" s="175"/>
      <c r="BX258" s="175"/>
      <c r="BY258" s="175"/>
      <c r="BZ258" s="175"/>
      <c r="CA258" s="175"/>
      <c r="CB258" s="175"/>
      <c r="CC258" s="175"/>
      <c r="CD258" s="175"/>
      <c r="CE258" s="175"/>
      <c r="CF258" s="175"/>
      <c r="CG258" s="175"/>
      <c r="CH258" s="175"/>
      <c r="CI258" s="175"/>
      <c r="CJ258" s="175"/>
      <c r="CK258" s="175"/>
      <c r="CL258" s="175"/>
      <c r="CM258" s="175"/>
      <c r="CN258" s="175"/>
      <c r="CO258" s="175"/>
      <c r="CP258" s="175"/>
      <c r="CQ258" s="175"/>
      <c r="CR258" s="175"/>
      <c r="CS258" s="175"/>
      <c r="CT258" s="175"/>
      <c r="CU258" s="175"/>
      <c r="CV258" s="175"/>
      <c r="CW258" s="175"/>
      <c r="CX258" s="175"/>
      <c r="CY258" s="175"/>
      <c r="CZ258" s="175"/>
      <c r="DA258" s="175"/>
      <c r="DB258" s="175"/>
      <c r="DC258" s="175"/>
      <c r="DD258" s="175"/>
      <c r="DE258" s="175"/>
      <c r="DF258" s="175"/>
      <c r="DG258" s="175"/>
      <c r="DH258" s="175"/>
      <c r="DI258" s="175"/>
      <c r="DJ258" s="175"/>
      <c r="DK258" s="175"/>
      <c r="DL258" s="175"/>
      <c r="DM258" s="175"/>
      <c r="DN258" s="175"/>
      <c r="DO258" s="175"/>
      <c r="DP258" s="175"/>
      <c r="DQ258" s="175"/>
      <c r="DR258" s="175"/>
      <c r="DS258" s="175"/>
      <c r="DT258" s="175"/>
      <c r="DU258" s="175"/>
      <c r="DV258" s="175"/>
      <c r="DW258" s="175"/>
      <c r="DX258" s="175"/>
      <c r="DY258" s="175"/>
      <c r="DZ258" s="175"/>
      <c r="EA258" s="175"/>
      <c r="EB258" s="175"/>
      <c r="EC258" s="175"/>
      <c r="ED258" s="175"/>
      <c r="EE258" s="175"/>
      <c r="EF258" s="175"/>
      <c r="EG258" s="175"/>
      <c r="EH258" s="175"/>
      <c r="EI258" s="175"/>
      <c r="EJ258" s="175"/>
      <c r="EK258" s="175"/>
      <c r="EL258" s="175"/>
      <c r="EM258" s="175"/>
      <c r="EN258" s="175"/>
    </row>
    <row r="259" spans="1:144" ht="14.25">
      <c r="A259" s="175"/>
      <c r="B259" s="175"/>
      <c r="C259" s="254"/>
      <c r="D259" s="255"/>
      <c r="E259" s="175"/>
      <c r="F259" s="236"/>
      <c r="G259" s="236"/>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c r="BG259" s="175"/>
      <c r="BH259" s="175"/>
      <c r="BI259" s="175"/>
      <c r="BJ259" s="175"/>
      <c r="BK259" s="175"/>
      <c r="BL259" s="175"/>
      <c r="BM259" s="175"/>
      <c r="BN259" s="175"/>
      <c r="BO259" s="175"/>
      <c r="BP259" s="175"/>
      <c r="BQ259" s="175"/>
      <c r="BR259" s="175"/>
      <c r="BS259" s="175"/>
      <c r="BT259" s="175"/>
      <c r="BU259" s="175"/>
      <c r="BV259" s="175"/>
      <c r="BW259" s="175"/>
      <c r="BX259" s="175"/>
      <c r="BY259" s="175"/>
      <c r="BZ259" s="175"/>
      <c r="CA259" s="175"/>
      <c r="CB259" s="175"/>
      <c r="CC259" s="175"/>
      <c r="CD259" s="175"/>
      <c r="CE259" s="175"/>
      <c r="CF259" s="175"/>
      <c r="CG259" s="175"/>
      <c r="CH259" s="175"/>
      <c r="CI259" s="175"/>
      <c r="CJ259" s="175"/>
      <c r="CK259" s="175"/>
      <c r="CL259" s="175"/>
      <c r="CM259" s="175"/>
      <c r="CN259" s="175"/>
      <c r="CO259" s="175"/>
      <c r="CP259" s="175"/>
      <c r="CQ259" s="175"/>
      <c r="CR259" s="175"/>
      <c r="CS259" s="175"/>
      <c r="CT259" s="175"/>
      <c r="CU259" s="175"/>
      <c r="CV259" s="175"/>
      <c r="CW259" s="175"/>
      <c r="CX259" s="175"/>
      <c r="CY259" s="175"/>
      <c r="CZ259" s="175"/>
      <c r="DA259" s="175"/>
      <c r="DB259" s="175"/>
      <c r="DC259" s="175"/>
      <c r="DD259" s="175"/>
      <c r="DE259" s="175"/>
      <c r="DF259" s="175"/>
      <c r="DG259" s="175"/>
      <c r="DH259" s="175"/>
      <c r="DI259" s="175"/>
      <c r="DJ259" s="175"/>
      <c r="DK259" s="175"/>
      <c r="DL259" s="175"/>
      <c r="DM259" s="175"/>
      <c r="DN259" s="175"/>
      <c r="DO259" s="175"/>
      <c r="DP259" s="175"/>
      <c r="DQ259" s="175"/>
      <c r="DR259" s="175"/>
      <c r="DS259" s="175"/>
      <c r="DT259" s="175"/>
      <c r="DU259" s="175"/>
      <c r="DV259" s="175"/>
      <c r="DW259" s="175"/>
      <c r="DX259" s="175"/>
      <c r="DY259" s="175"/>
      <c r="DZ259" s="175"/>
      <c r="EA259" s="175"/>
      <c r="EB259" s="175"/>
      <c r="EC259" s="175"/>
      <c r="ED259" s="175"/>
      <c r="EE259" s="175"/>
      <c r="EF259" s="175"/>
      <c r="EG259" s="175"/>
      <c r="EH259" s="175"/>
      <c r="EI259" s="175"/>
      <c r="EJ259" s="175"/>
      <c r="EK259" s="175"/>
      <c r="EL259" s="175"/>
      <c r="EM259" s="175"/>
      <c r="EN259" s="175"/>
    </row>
    <row r="260" spans="1:144" ht="14.25">
      <c r="A260" s="175"/>
      <c r="B260" s="175"/>
      <c r="C260" s="254"/>
      <c r="D260" s="255"/>
      <c r="E260" s="175"/>
      <c r="F260" s="236"/>
      <c r="G260" s="236"/>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5"/>
      <c r="BR260" s="175"/>
      <c r="BS260" s="175"/>
      <c r="BT260" s="175"/>
      <c r="BU260" s="175"/>
      <c r="BV260" s="175"/>
      <c r="BW260" s="175"/>
      <c r="BX260" s="175"/>
      <c r="BY260" s="175"/>
      <c r="BZ260" s="175"/>
      <c r="CA260" s="175"/>
      <c r="CB260" s="175"/>
      <c r="CC260" s="175"/>
      <c r="CD260" s="175"/>
      <c r="CE260" s="175"/>
      <c r="CF260" s="175"/>
      <c r="CG260" s="175"/>
      <c r="CH260" s="175"/>
      <c r="CI260" s="175"/>
      <c r="CJ260" s="175"/>
      <c r="CK260" s="175"/>
      <c r="CL260" s="175"/>
      <c r="CM260" s="175"/>
      <c r="CN260" s="175"/>
      <c r="CO260" s="175"/>
      <c r="CP260" s="175"/>
      <c r="CQ260" s="175"/>
      <c r="CR260" s="175"/>
      <c r="CS260" s="175"/>
      <c r="CT260" s="175"/>
      <c r="CU260" s="175"/>
      <c r="CV260" s="175"/>
      <c r="CW260" s="175"/>
      <c r="CX260" s="175"/>
      <c r="CY260" s="175"/>
      <c r="CZ260" s="175"/>
      <c r="DA260" s="175"/>
      <c r="DB260" s="175"/>
      <c r="DC260" s="175"/>
      <c r="DD260" s="175"/>
      <c r="DE260" s="175"/>
      <c r="DF260" s="175"/>
      <c r="DG260" s="175"/>
      <c r="DH260" s="175"/>
      <c r="DI260" s="175"/>
      <c r="DJ260" s="175"/>
      <c r="DK260" s="175"/>
      <c r="DL260" s="175"/>
      <c r="DM260" s="175"/>
      <c r="DN260" s="175"/>
      <c r="DO260" s="175"/>
      <c r="DP260" s="175"/>
      <c r="DQ260" s="175"/>
      <c r="DR260" s="175"/>
      <c r="DS260" s="175"/>
      <c r="DT260" s="175"/>
      <c r="DU260" s="175"/>
      <c r="DV260" s="175"/>
      <c r="DW260" s="175"/>
      <c r="DX260" s="175"/>
      <c r="DY260" s="175"/>
      <c r="DZ260" s="175"/>
      <c r="EA260" s="175"/>
      <c r="EB260" s="175"/>
      <c r="EC260" s="175"/>
      <c r="ED260" s="175"/>
      <c r="EE260" s="175"/>
      <c r="EF260" s="175"/>
      <c r="EG260" s="175"/>
      <c r="EH260" s="175"/>
      <c r="EI260" s="175"/>
      <c r="EJ260" s="175"/>
      <c r="EK260" s="175"/>
      <c r="EL260" s="175"/>
      <c r="EM260" s="175"/>
      <c r="EN260" s="175"/>
    </row>
    <row r="261" spans="1:144" ht="14.25">
      <c r="A261" s="175"/>
      <c r="B261" s="175"/>
      <c r="C261" s="254"/>
      <c r="D261" s="255"/>
      <c r="E261" s="175"/>
      <c r="F261" s="236"/>
      <c r="G261" s="236"/>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5"/>
      <c r="BR261" s="175"/>
      <c r="BS261" s="175"/>
      <c r="BT261" s="175"/>
      <c r="BU261" s="175"/>
      <c r="BV261" s="175"/>
      <c r="BW261" s="175"/>
      <c r="BX261" s="175"/>
      <c r="BY261" s="175"/>
      <c r="BZ261" s="175"/>
      <c r="CA261" s="175"/>
      <c r="CB261" s="175"/>
      <c r="CC261" s="175"/>
      <c r="CD261" s="175"/>
      <c r="CE261" s="175"/>
      <c r="CF261" s="175"/>
      <c r="CG261" s="175"/>
      <c r="CH261" s="175"/>
      <c r="CI261" s="175"/>
      <c r="CJ261" s="175"/>
      <c r="CK261" s="175"/>
      <c r="CL261" s="175"/>
      <c r="CM261" s="175"/>
      <c r="CN261" s="175"/>
      <c r="CO261" s="175"/>
      <c r="CP261" s="175"/>
      <c r="CQ261" s="175"/>
      <c r="CR261" s="175"/>
      <c r="CS261" s="175"/>
      <c r="CT261" s="175"/>
      <c r="CU261" s="175"/>
      <c r="CV261" s="175"/>
      <c r="CW261" s="175"/>
      <c r="CX261" s="175"/>
      <c r="CY261" s="175"/>
      <c r="CZ261" s="175"/>
      <c r="DA261" s="175"/>
      <c r="DB261" s="175"/>
      <c r="DC261" s="175"/>
      <c r="DD261" s="175"/>
      <c r="DE261" s="175"/>
      <c r="DF261" s="175"/>
      <c r="DG261" s="175"/>
      <c r="DH261" s="175"/>
      <c r="DI261" s="175"/>
      <c r="DJ261" s="175"/>
      <c r="DK261" s="175"/>
      <c r="DL261" s="175"/>
      <c r="DM261" s="175"/>
      <c r="DN261" s="175"/>
      <c r="DO261" s="175"/>
      <c r="DP261" s="175"/>
      <c r="DQ261" s="175"/>
      <c r="DR261" s="175"/>
      <c r="DS261" s="175"/>
      <c r="DT261" s="175"/>
      <c r="DU261" s="175"/>
      <c r="DV261" s="175"/>
      <c r="DW261" s="175"/>
      <c r="DX261" s="175"/>
      <c r="DY261" s="175"/>
      <c r="DZ261" s="175"/>
      <c r="EA261" s="175"/>
      <c r="EB261" s="175"/>
      <c r="EC261" s="175"/>
      <c r="ED261" s="175"/>
      <c r="EE261" s="175"/>
      <c r="EF261" s="175"/>
      <c r="EG261" s="175"/>
      <c r="EH261" s="175"/>
      <c r="EI261" s="175"/>
      <c r="EJ261" s="175"/>
      <c r="EK261" s="175"/>
      <c r="EL261" s="175"/>
      <c r="EM261" s="175"/>
      <c r="EN261" s="175"/>
    </row>
    <row r="262" spans="1:144" ht="14.25">
      <c r="A262" s="175"/>
      <c r="B262" s="175"/>
      <c r="C262" s="254"/>
      <c r="D262" s="255"/>
      <c r="E262" s="175"/>
      <c r="F262" s="236"/>
      <c r="G262" s="236"/>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5"/>
      <c r="BR262" s="175"/>
      <c r="BS262" s="175"/>
      <c r="BT262" s="175"/>
      <c r="BU262" s="175"/>
      <c r="BV262" s="175"/>
      <c r="BW262" s="175"/>
      <c r="BX262" s="175"/>
      <c r="BY262" s="175"/>
      <c r="BZ262" s="175"/>
      <c r="CA262" s="175"/>
      <c r="CB262" s="175"/>
      <c r="CC262" s="175"/>
      <c r="CD262" s="175"/>
      <c r="CE262" s="175"/>
      <c r="CF262" s="175"/>
      <c r="CG262" s="175"/>
      <c r="CH262" s="175"/>
      <c r="CI262" s="175"/>
      <c r="CJ262" s="175"/>
      <c r="CK262" s="175"/>
      <c r="CL262" s="175"/>
      <c r="CM262" s="175"/>
      <c r="CN262" s="175"/>
      <c r="CO262" s="175"/>
      <c r="CP262" s="175"/>
      <c r="CQ262" s="175"/>
      <c r="CR262" s="175"/>
      <c r="CS262" s="175"/>
      <c r="CT262" s="175"/>
      <c r="CU262" s="175"/>
      <c r="CV262" s="175"/>
      <c r="CW262" s="175"/>
      <c r="CX262" s="175"/>
      <c r="CY262" s="175"/>
      <c r="CZ262" s="175"/>
      <c r="DA262" s="175"/>
      <c r="DB262" s="175"/>
      <c r="DC262" s="175"/>
      <c r="DD262" s="175"/>
      <c r="DE262" s="175"/>
      <c r="DF262" s="175"/>
      <c r="DG262" s="175"/>
      <c r="DH262" s="175"/>
      <c r="DI262" s="175"/>
      <c r="DJ262" s="175"/>
      <c r="DK262" s="175"/>
      <c r="DL262" s="175"/>
      <c r="DM262" s="175"/>
      <c r="DN262" s="175"/>
      <c r="DO262" s="175"/>
      <c r="DP262" s="175"/>
      <c r="DQ262" s="175"/>
      <c r="DR262" s="175"/>
      <c r="DS262" s="175"/>
      <c r="DT262" s="175"/>
      <c r="DU262" s="175"/>
      <c r="DV262" s="175"/>
      <c r="DW262" s="175"/>
      <c r="DX262" s="175"/>
      <c r="DY262" s="175"/>
      <c r="DZ262" s="175"/>
      <c r="EA262" s="175"/>
      <c r="EB262" s="175"/>
      <c r="EC262" s="175"/>
      <c r="ED262" s="175"/>
      <c r="EE262" s="175"/>
      <c r="EF262" s="175"/>
      <c r="EG262" s="175"/>
      <c r="EH262" s="175"/>
      <c r="EI262" s="175"/>
      <c r="EJ262" s="175"/>
      <c r="EK262" s="175"/>
      <c r="EL262" s="175"/>
      <c r="EM262" s="175"/>
      <c r="EN262" s="175"/>
    </row>
    <row r="263" spans="1:144" ht="14.25">
      <c r="A263" s="175"/>
      <c r="B263" s="175"/>
      <c r="C263" s="254"/>
      <c r="D263" s="255"/>
      <c r="E263" s="175"/>
      <c r="F263" s="236"/>
      <c r="G263" s="236"/>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c r="BG263" s="175"/>
      <c r="BH263" s="175"/>
      <c r="BI263" s="175"/>
      <c r="BJ263" s="175"/>
      <c r="BK263" s="175"/>
      <c r="BL263" s="175"/>
      <c r="BM263" s="175"/>
      <c r="BN263" s="175"/>
      <c r="BO263" s="175"/>
      <c r="BP263" s="175"/>
      <c r="BQ263" s="175"/>
      <c r="BR263" s="175"/>
      <c r="BS263" s="175"/>
      <c r="BT263" s="175"/>
      <c r="BU263" s="175"/>
      <c r="BV263" s="175"/>
      <c r="BW263" s="175"/>
      <c r="BX263" s="175"/>
      <c r="BY263" s="175"/>
      <c r="BZ263" s="175"/>
      <c r="CA263" s="175"/>
      <c r="CB263" s="175"/>
      <c r="CC263" s="175"/>
      <c r="CD263" s="175"/>
      <c r="CE263" s="175"/>
      <c r="CF263" s="175"/>
      <c r="CG263" s="175"/>
      <c r="CH263" s="175"/>
      <c r="CI263" s="175"/>
      <c r="CJ263" s="175"/>
      <c r="CK263" s="175"/>
      <c r="CL263" s="175"/>
      <c r="CM263" s="175"/>
      <c r="CN263" s="175"/>
      <c r="CO263" s="175"/>
      <c r="CP263" s="175"/>
      <c r="CQ263" s="175"/>
      <c r="CR263" s="175"/>
      <c r="CS263" s="175"/>
      <c r="CT263" s="175"/>
      <c r="CU263" s="175"/>
      <c r="CV263" s="175"/>
      <c r="CW263" s="175"/>
      <c r="CX263" s="175"/>
      <c r="CY263" s="175"/>
      <c r="CZ263" s="175"/>
      <c r="DA263" s="175"/>
      <c r="DB263" s="175"/>
      <c r="DC263" s="175"/>
      <c r="DD263" s="175"/>
      <c r="DE263" s="175"/>
      <c r="DF263" s="175"/>
      <c r="DG263" s="175"/>
      <c r="DH263" s="175"/>
      <c r="DI263" s="175"/>
      <c r="DJ263" s="175"/>
      <c r="DK263" s="175"/>
      <c r="DL263" s="175"/>
      <c r="DM263" s="175"/>
      <c r="DN263" s="175"/>
      <c r="DO263" s="175"/>
      <c r="DP263" s="175"/>
      <c r="DQ263" s="175"/>
      <c r="DR263" s="175"/>
      <c r="DS263" s="175"/>
      <c r="DT263" s="175"/>
      <c r="DU263" s="175"/>
      <c r="DV263" s="175"/>
      <c r="DW263" s="175"/>
      <c r="DX263" s="175"/>
      <c r="DY263" s="175"/>
      <c r="DZ263" s="175"/>
      <c r="EA263" s="175"/>
      <c r="EB263" s="175"/>
      <c r="EC263" s="175"/>
      <c r="ED263" s="175"/>
      <c r="EE263" s="175"/>
      <c r="EF263" s="175"/>
      <c r="EG263" s="175"/>
      <c r="EH263" s="175"/>
      <c r="EI263" s="175"/>
      <c r="EJ263" s="175"/>
      <c r="EK263" s="175"/>
      <c r="EL263" s="175"/>
      <c r="EM263" s="175"/>
      <c r="EN263" s="175"/>
    </row>
    <row r="264" spans="1:144" ht="14.25">
      <c r="A264" s="175"/>
      <c r="B264" s="175"/>
      <c r="C264" s="254"/>
      <c r="D264" s="255"/>
      <c r="E264" s="175"/>
      <c r="F264" s="236"/>
      <c r="G264" s="236"/>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c r="AY264" s="175"/>
      <c r="AZ264" s="175"/>
      <c r="BA264" s="175"/>
      <c r="BB264" s="175"/>
      <c r="BC264" s="175"/>
      <c r="BD264" s="175"/>
      <c r="BE264" s="175"/>
      <c r="BF264" s="175"/>
      <c r="BG264" s="175"/>
      <c r="BH264" s="175"/>
      <c r="BI264" s="175"/>
      <c r="BJ264" s="175"/>
      <c r="BK264" s="175"/>
      <c r="BL264" s="175"/>
      <c r="BM264" s="175"/>
      <c r="BN264" s="175"/>
      <c r="BO264" s="175"/>
      <c r="BP264" s="175"/>
      <c r="BQ264" s="175"/>
      <c r="BR264" s="175"/>
      <c r="BS264" s="175"/>
      <c r="BT264" s="175"/>
      <c r="BU264" s="175"/>
      <c r="BV264" s="175"/>
      <c r="BW264" s="175"/>
      <c r="BX264" s="175"/>
      <c r="BY264" s="175"/>
      <c r="BZ264" s="175"/>
      <c r="CA264" s="175"/>
      <c r="CB264" s="175"/>
      <c r="CC264" s="175"/>
      <c r="CD264" s="175"/>
      <c r="CE264" s="175"/>
      <c r="CF264" s="175"/>
      <c r="CG264" s="175"/>
      <c r="CH264" s="175"/>
      <c r="CI264" s="175"/>
      <c r="CJ264" s="175"/>
      <c r="CK264" s="175"/>
      <c r="CL264" s="175"/>
      <c r="CM264" s="175"/>
      <c r="CN264" s="175"/>
      <c r="CO264" s="175"/>
      <c r="CP264" s="175"/>
      <c r="CQ264" s="175"/>
      <c r="CR264" s="175"/>
      <c r="CS264" s="175"/>
      <c r="CT264" s="175"/>
      <c r="CU264" s="175"/>
      <c r="CV264" s="175"/>
      <c r="CW264" s="175"/>
      <c r="CX264" s="175"/>
      <c r="CY264" s="175"/>
      <c r="CZ264" s="175"/>
      <c r="DA264" s="175"/>
      <c r="DB264" s="175"/>
      <c r="DC264" s="175"/>
      <c r="DD264" s="175"/>
      <c r="DE264" s="175"/>
      <c r="DF264" s="175"/>
      <c r="DG264" s="175"/>
      <c r="DH264" s="175"/>
      <c r="DI264" s="175"/>
      <c r="DJ264" s="175"/>
      <c r="DK264" s="175"/>
      <c r="DL264" s="175"/>
      <c r="DM264" s="175"/>
      <c r="DN264" s="175"/>
      <c r="DO264" s="175"/>
      <c r="DP264" s="175"/>
      <c r="DQ264" s="175"/>
      <c r="DR264" s="175"/>
      <c r="DS264" s="175"/>
      <c r="DT264" s="175"/>
      <c r="DU264" s="175"/>
      <c r="DV264" s="175"/>
      <c r="DW264" s="175"/>
      <c r="DX264" s="175"/>
      <c r="DY264" s="175"/>
      <c r="DZ264" s="175"/>
      <c r="EA264" s="175"/>
      <c r="EB264" s="175"/>
      <c r="EC264" s="175"/>
      <c r="ED264" s="175"/>
      <c r="EE264" s="175"/>
      <c r="EF264" s="175"/>
      <c r="EG264" s="175"/>
      <c r="EH264" s="175"/>
      <c r="EI264" s="175"/>
      <c r="EJ264" s="175"/>
      <c r="EK264" s="175"/>
      <c r="EL264" s="175"/>
      <c r="EM264" s="175"/>
      <c r="EN264" s="175"/>
    </row>
    <row r="265" spans="1:144" ht="14.25">
      <c r="A265" s="175"/>
      <c r="B265" s="175"/>
      <c r="C265" s="254"/>
      <c r="D265" s="255"/>
      <c r="E265" s="175"/>
      <c r="F265" s="236"/>
      <c r="G265" s="236"/>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c r="BJ265" s="175"/>
      <c r="BK265" s="175"/>
      <c r="BL265" s="175"/>
      <c r="BM265" s="175"/>
      <c r="BN265" s="175"/>
      <c r="BO265" s="175"/>
      <c r="BP265" s="175"/>
      <c r="BQ265" s="175"/>
      <c r="BR265" s="175"/>
      <c r="BS265" s="175"/>
      <c r="BT265" s="175"/>
      <c r="BU265" s="175"/>
      <c r="BV265" s="175"/>
      <c r="BW265" s="175"/>
      <c r="BX265" s="175"/>
      <c r="BY265" s="175"/>
      <c r="BZ265" s="175"/>
      <c r="CA265" s="175"/>
      <c r="CB265" s="175"/>
      <c r="CC265" s="175"/>
      <c r="CD265" s="175"/>
      <c r="CE265" s="175"/>
      <c r="CF265" s="175"/>
      <c r="CG265" s="175"/>
      <c r="CH265" s="175"/>
      <c r="CI265" s="175"/>
      <c r="CJ265" s="175"/>
      <c r="CK265" s="175"/>
      <c r="CL265" s="175"/>
      <c r="CM265" s="175"/>
      <c r="CN265" s="175"/>
      <c r="CO265" s="175"/>
      <c r="CP265" s="175"/>
      <c r="CQ265" s="175"/>
      <c r="CR265" s="175"/>
      <c r="CS265" s="175"/>
      <c r="CT265" s="175"/>
      <c r="CU265" s="175"/>
      <c r="CV265" s="175"/>
      <c r="CW265" s="175"/>
      <c r="CX265" s="175"/>
      <c r="CY265" s="175"/>
      <c r="CZ265" s="175"/>
      <c r="DA265" s="175"/>
      <c r="DB265" s="175"/>
      <c r="DC265" s="175"/>
      <c r="DD265" s="175"/>
      <c r="DE265" s="175"/>
      <c r="DF265" s="175"/>
      <c r="DG265" s="175"/>
      <c r="DH265" s="175"/>
      <c r="DI265" s="175"/>
      <c r="DJ265" s="175"/>
      <c r="DK265" s="175"/>
      <c r="DL265" s="175"/>
      <c r="DM265" s="175"/>
      <c r="DN265" s="175"/>
      <c r="DO265" s="175"/>
      <c r="DP265" s="175"/>
      <c r="DQ265" s="175"/>
      <c r="DR265" s="175"/>
      <c r="DS265" s="175"/>
      <c r="DT265" s="175"/>
      <c r="DU265" s="175"/>
      <c r="DV265" s="175"/>
      <c r="DW265" s="175"/>
      <c r="DX265" s="175"/>
      <c r="DY265" s="175"/>
      <c r="DZ265" s="175"/>
      <c r="EA265" s="175"/>
      <c r="EB265" s="175"/>
      <c r="EC265" s="175"/>
      <c r="ED265" s="175"/>
      <c r="EE265" s="175"/>
      <c r="EF265" s="175"/>
      <c r="EG265" s="175"/>
      <c r="EH265" s="175"/>
      <c r="EI265" s="175"/>
      <c r="EJ265" s="175"/>
      <c r="EK265" s="175"/>
      <c r="EL265" s="175"/>
      <c r="EM265" s="175"/>
      <c r="EN265" s="175"/>
    </row>
    <row r="266" spans="1:144" ht="14.25">
      <c r="A266" s="175"/>
      <c r="B266" s="175"/>
      <c r="C266" s="254"/>
      <c r="D266" s="255"/>
      <c r="E266" s="175"/>
      <c r="F266" s="236"/>
      <c r="G266" s="236"/>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c r="BG266" s="175"/>
      <c r="BH266" s="175"/>
      <c r="BI266" s="175"/>
      <c r="BJ266" s="175"/>
      <c r="BK266" s="175"/>
      <c r="BL266" s="175"/>
      <c r="BM266" s="175"/>
      <c r="BN266" s="175"/>
      <c r="BO266" s="175"/>
      <c r="BP266" s="175"/>
      <c r="BQ266" s="175"/>
      <c r="BR266" s="175"/>
      <c r="BS266" s="175"/>
      <c r="BT266" s="175"/>
      <c r="BU266" s="175"/>
      <c r="BV266" s="175"/>
      <c r="BW266" s="175"/>
      <c r="BX266" s="175"/>
      <c r="BY266" s="175"/>
      <c r="BZ266" s="175"/>
      <c r="CA266" s="175"/>
      <c r="CB266" s="175"/>
      <c r="CC266" s="175"/>
      <c r="CD266" s="175"/>
      <c r="CE266" s="175"/>
      <c r="CF266" s="175"/>
      <c r="CG266" s="175"/>
      <c r="CH266" s="175"/>
      <c r="CI266" s="175"/>
      <c r="CJ266" s="175"/>
      <c r="CK266" s="175"/>
      <c r="CL266" s="175"/>
      <c r="CM266" s="175"/>
      <c r="CN266" s="175"/>
      <c r="CO266" s="175"/>
      <c r="CP266" s="175"/>
      <c r="CQ266" s="175"/>
      <c r="CR266" s="175"/>
      <c r="CS266" s="175"/>
      <c r="CT266" s="175"/>
      <c r="CU266" s="175"/>
      <c r="CV266" s="175"/>
      <c r="CW266" s="175"/>
      <c r="CX266" s="175"/>
      <c r="CY266" s="175"/>
      <c r="CZ266" s="175"/>
      <c r="DA266" s="175"/>
      <c r="DB266" s="175"/>
      <c r="DC266" s="175"/>
      <c r="DD266" s="175"/>
      <c r="DE266" s="175"/>
      <c r="DF266" s="175"/>
      <c r="DG266" s="175"/>
      <c r="DH266" s="175"/>
      <c r="DI266" s="175"/>
      <c r="DJ266" s="175"/>
      <c r="DK266" s="175"/>
      <c r="DL266" s="175"/>
      <c r="DM266" s="175"/>
      <c r="DN266" s="175"/>
      <c r="DO266" s="175"/>
      <c r="DP266" s="175"/>
      <c r="DQ266" s="175"/>
      <c r="DR266" s="175"/>
      <c r="DS266" s="175"/>
      <c r="DT266" s="175"/>
      <c r="DU266" s="175"/>
      <c r="DV266" s="175"/>
      <c r="DW266" s="175"/>
      <c r="DX266" s="175"/>
      <c r="DY266" s="175"/>
      <c r="DZ266" s="175"/>
      <c r="EA266" s="175"/>
      <c r="EB266" s="175"/>
      <c r="EC266" s="175"/>
      <c r="ED266" s="175"/>
      <c r="EE266" s="175"/>
      <c r="EF266" s="175"/>
      <c r="EG266" s="175"/>
      <c r="EH266" s="175"/>
      <c r="EI266" s="175"/>
      <c r="EJ266" s="175"/>
      <c r="EK266" s="175"/>
      <c r="EL266" s="175"/>
      <c r="EM266" s="175"/>
      <c r="EN266" s="175"/>
    </row>
    <row r="267" spans="1:144" ht="14.25">
      <c r="A267" s="175"/>
      <c r="B267" s="175"/>
      <c r="C267" s="254"/>
      <c r="D267" s="255"/>
      <c r="E267" s="175"/>
      <c r="F267" s="236"/>
      <c r="G267" s="236"/>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75"/>
      <c r="BP267" s="175"/>
      <c r="BQ267" s="175"/>
      <c r="BR267" s="175"/>
      <c r="BS267" s="175"/>
      <c r="BT267" s="175"/>
      <c r="BU267" s="175"/>
      <c r="BV267" s="175"/>
      <c r="BW267" s="175"/>
      <c r="BX267" s="175"/>
      <c r="BY267" s="175"/>
      <c r="BZ267" s="175"/>
      <c r="CA267" s="175"/>
      <c r="CB267" s="175"/>
      <c r="CC267" s="175"/>
      <c r="CD267" s="175"/>
      <c r="CE267" s="175"/>
      <c r="CF267" s="175"/>
      <c r="CG267" s="175"/>
      <c r="CH267" s="175"/>
      <c r="CI267" s="175"/>
      <c r="CJ267" s="175"/>
      <c r="CK267" s="175"/>
      <c r="CL267" s="175"/>
      <c r="CM267" s="175"/>
      <c r="CN267" s="175"/>
      <c r="CO267" s="175"/>
      <c r="CP267" s="175"/>
      <c r="CQ267" s="175"/>
      <c r="CR267" s="175"/>
      <c r="CS267" s="175"/>
      <c r="CT267" s="175"/>
      <c r="CU267" s="175"/>
      <c r="CV267" s="175"/>
      <c r="CW267" s="175"/>
      <c r="CX267" s="175"/>
      <c r="CY267" s="175"/>
      <c r="CZ267" s="175"/>
      <c r="DA267" s="175"/>
      <c r="DB267" s="175"/>
      <c r="DC267" s="175"/>
      <c r="DD267" s="175"/>
      <c r="DE267" s="175"/>
      <c r="DF267" s="175"/>
      <c r="DG267" s="175"/>
      <c r="DH267" s="175"/>
      <c r="DI267" s="175"/>
      <c r="DJ267" s="175"/>
      <c r="DK267" s="175"/>
      <c r="DL267" s="175"/>
      <c r="DM267" s="175"/>
      <c r="DN267" s="175"/>
      <c r="DO267" s="175"/>
      <c r="DP267" s="175"/>
      <c r="DQ267" s="175"/>
      <c r="DR267" s="175"/>
      <c r="DS267" s="175"/>
      <c r="DT267" s="175"/>
      <c r="DU267" s="175"/>
      <c r="DV267" s="175"/>
      <c r="DW267" s="175"/>
      <c r="DX267" s="175"/>
      <c r="DY267" s="175"/>
      <c r="DZ267" s="175"/>
      <c r="EA267" s="175"/>
      <c r="EB267" s="175"/>
      <c r="EC267" s="175"/>
      <c r="ED267" s="175"/>
      <c r="EE267" s="175"/>
      <c r="EF267" s="175"/>
      <c r="EG267" s="175"/>
      <c r="EH267" s="175"/>
      <c r="EI267" s="175"/>
      <c r="EJ267" s="175"/>
      <c r="EK267" s="175"/>
      <c r="EL267" s="175"/>
      <c r="EM267" s="175"/>
      <c r="EN267" s="175"/>
    </row>
    <row r="268" spans="1:144" ht="14.25">
      <c r="A268" s="175"/>
      <c r="B268" s="175"/>
      <c r="C268" s="254"/>
      <c r="D268" s="255"/>
      <c r="E268" s="175"/>
      <c r="F268" s="236"/>
      <c r="G268" s="236"/>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c r="BJ268" s="175"/>
      <c r="BK268" s="175"/>
      <c r="BL268" s="175"/>
      <c r="BM268" s="175"/>
      <c r="BN268" s="175"/>
      <c r="BO268" s="175"/>
      <c r="BP268" s="175"/>
      <c r="BQ268" s="175"/>
      <c r="BR268" s="175"/>
      <c r="BS268" s="175"/>
      <c r="BT268" s="175"/>
      <c r="BU268" s="175"/>
      <c r="BV268" s="175"/>
      <c r="BW268" s="175"/>
      <c r="BX268" s="175"/>
      <c r="BY268" s="175"/>
      <c r="BZ268" s="175"/>
      <c r="CA268" s="175"/>
      <c r="CB268" s="175"/>
      <c r="CC268" s="175"/>
      <c r="CD268" s="175"/>
      <c r="CE268" s="175"/>
      <c r="CF268" s="175"/>
      <c r="CG268" s="175"/>
      <c r="CH268" s="175"/>
      <c r="CI268" s="175"/>
      <c r="CJ268" s="175"/>
      <c r="CK268" s="175"/>
      <c r="CL268" s="175"/>
      <c r="CM268" s="175"/>
      <c r="CN268" s="175"/>
      <c r="CO268" s="175"/>
      <c r="CP268" s="175"/>
      <c r="CQ268" s="175"/>
      <c r="CR268" s="175"/>
      <c r="CS268" s="175"/>
      <c r="CT268" s="175"/>
      <c r="CU268" s="175"/>
      <c r="CV268" s="175"/>
      <c r="CW268" s="175"/>
      <c r="CX268" s="175"/>
      <c r="CY268" s="175"/>
      <c r="CZ268" s="175"/>
      <c r="DA268" s="175"/>
      <c r="DB268" s="175"/>
      <c r="DC268" s="175"/>
      <c r="DD268" s="175"/>
      <c r="DE268" s="175"/>
      <c r="DF268" s="175"/>
      <c r="DG268" s="175"/>
      <c r="DH268" s="175"/>
      <c r="DI268" s="175"/>
      <c r="DJ268" s="175"/>
      <c r="DK268" s="175"/>
      <c r="DL268" s="175"/>
      <c r="DM268" s="175"/>
      <c r="DN268" s="175"/>
      <c r="DO268" s="175"/>
      <c r="DP268" s="175"/>
      <c r="DQ268" s="175"/>
      <c r="DR268" s="175"/>
      <c r="DS268" s="175"/>
      <c r="DT268" s="175"/>
      <c r="DU268" s="175"/>
      <c r="DV268" s="175"/>
      <c r="DW268" s="175"/>
      <c r="DX268" s="175"/>
      <c r="DY268" s="175"/>
      <c r="DZ268" s="175"/>
      <c r="EA268" s="175"/>
      <c r="EB268" s="175"/>
      <c r="EC268" s="175"/>
      <c r="ED268" s="175"/>
      <c r="EE268" s="175"/>
      <c r="EF268" s="175"/>
      <c r="EG268" s="175"/>
      <c r="EH268" s="175"/>
      <c r="EI268" s="175"/>
      <c r="EJ268" s="175"/>
      <c r="EK268" s="175"/>
      <c r="EL268" s="175"/>
      <c r="EM268" s="175"/>
      <c r="EN268" s="175"/>
    </row>
    <row r="269" spans="1:144" ht="14.25">
      <c r="A269" s="175"/>
      <c r="B269" s="175"/>
      <c r="C269" s="254"/>
      <c r="D269" s="255"/>
      <c r="E269" s="175"/>
      <c r="F269" s="236"/>
      <c r="G269" s="236"/>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5"/>
      <c r="BQ269" s="175"/>
      <c r="BR269" s="175"/>
      <c r="BS269" s="175"/>
      <c r="BT269" s="175"/>
      <c r="BU269" s="175"/>
      <c r="BV269" s="175"/>
      <c r="BW269" s="175"/>
      <c r="BX269" s="175"/>
      <c r="BY269" s="175"/>
      <c r="BZ269" s="175"/>
      <c r="CA269" s="175"/>
      <c r="CB269" s="175"/>
      <c r="CC269" s="175"/>
      <c r="CD269" s="175"/>
      <c r="CE269" s="175"/>
      <c r="CF269" s="175"/>
      <c r="CG269" s="175"/>
      <c r="CH269" s="175"/>
      <c r="CI269" s="175"/>
      <c r="CJ269" s="175"/>
      <c r="CK269" s="175"/>
      <c r="CL269" s="175"/>
      <c r="CM269" s="175"/>
      <c r="CN269" s="175"/>
      <c r="CO269" s="175"/>
      <c r="CP269" s="175"/>
      <c r="CQ269" s="175"/>
      <c r="CR269" s="175"/>
      <c r="CS269" s="175"/>
      <c r="CT269" s="175"/>
      <c r="CU269" s="175"/>
      <c r="CV269" s="175"/>
      <c r="CW269" s="175"/>
      <c r="CX269" s="175"/>
      <c r="CY269" s="175"/>
      <c r="CZ269" s="175"/>
      <c r="DA269" s="175"/>
      <c r="DB269" s="175"/>
      <c r="DC269" s="175"/>
      <c r="DD269" s="175"/>
      <c r="DE269" s="175"/>
      <c r="DF269" s="175"/>
      <c r="DG269" s="175"/>
      <c r="DH269" s="175"/>
      <c r="DI269" s="175"/>
      <c r="DJ269" s="175"/>
      <c r="DK269" s="175"/>
      <c r="DL269" s="175"/>
      <c r="DM269" s="175"/>
      <c r="DN269" s="175"/>
      <c r="DO269" s="175"/>
      <c r="DP269" s="175"/>
      <c r="DQ269" s="175"/>
      <c r="DR269" s="175"/>
      <c r="DS269" s="175"/>
      <c r="DT269" s="175"/>
      <c r="DU269" s="175"/>
      <c r="DV269" s="175"/>
      <c r="DW269" s="175"/>
      <c r="DX269" s="175"/>
      <c r="DY269" s="175"/>
      <c r="DZ269" s="175"/>
      <c r="EA269" s="175"/>
      <c r="EB269" s="175"/>
      <c r="EC269" s="175"/>
      <c r="ED269" s="175"/>
      <c r="EE269" s="175"/>
      <c r="EF269" s="175"/>
      <c r="EG269" s="175"/>
      <c r="EH269" s="175"/>
      <c r="EI269" s="175"/>
      <c r="EJ269" s="175"/>
      <c r="EK269" s="175"/>
      <c r="EL269" s="175"/>
      <c r="EM269" s="175"/>
      <c r="EN269" s="175"/>
    </row>
    <row r="270" spans="1:144" ht="14.25">
      <c r="A270" s="175"/>
      <c r="B270" s="175"/>
      <c r="C270" s="254"/>
      <c r="D270" s="255"/>
      <c r="E270" s="175"/>
      <c r="F270" s="236"/>
      <c r="G270" s="236"/>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c r="BF270" s="175"/>
      <c r="BG270" s="175"/>
      <c r="BH270" s="175"/>
      <c r="BI270" s="175"/>
      <c r="BJ270" s="175"/>
      <c r="BK270" s="175"/>
      <c r="BL270" s="175"/>
      <c r="BM270" s="175"/>
      <c r="BN270" s="175"/>
      <c r="BO270" s="175"/>
      <c r="BP270" s="175"/>
      <c r="BQ270" s="175"/>
      <c r="BR270" s="175"/>
      <c r="BS270" s="175"/>
      <c r="BT270" s="175"/>
      <c r="BU270" s="175"/>
      <c r="BV270" s="175"/>
      <c r="BW270" s="175"/>
      <c r="BX270" s="175"/>
      <c r="BY270" s="175"/>
      <c r="BZ270" s="175"/>
      <c r="CA270" s="175"/>
      <c r="CB270" s="175"/>
      <c r="CC270" s="175"/>
      <c r="CD270" s="175"/>
      <c r="CE270" s="175"/>
      <c r="CF270" s="175"/>
      <c r="CG270" s="175"/>
      <c r="CH270" s="175"/>
      <c r="CI270" s="175"/>
      <c r="CJ270" s="175"/>
      <c r="CK270" s="175"/>
      <c r="CL270" s="175"/>
      <c r="CM270" s="175"/>
      <c r="CN270" s="175"/>
      <c r="CO270" s="175"/>
      <c r="CP270" s="175"/>
      <c r="CQ270" s="175"/>
      <c r="CR270" s="175"/>
      <c r="CS270" s="175"/>
      <c r="CT270" s="175"/>
      <c r="CU270" s="175"/>
      <c r="CV270" s="175"/>
      <c r="CW270" s="175"/>
      <c r="CX270" s="175"/>
      <c r="CY270" s="175"/>
      <c r="CZ270" s="175"/>
      <c r="DA270" s="175"/>
      <c r="DB270" s="175"/>
      <c r="DC270" s="175"/>
      <c r="DD270" s="175"/>
      <c r="DE270" s="175"/>
      <c r="DF270" s="175"/>
      <c r="DG270" s="175"/>
      <c r="DH270" s="175"/>
      <c r="DI270" s="175"/>
      <c r="DJ270" s="175"/>
      <c r="DK270" s="175"/>
      <c r="DL270" s="175"/>
      <c r="DM270" s="175"/>
      <c r="DN270" s="175"/>
      <c r="DO270" s="175"/>
      <c r="DP270" s="175"/>
      <c r="DQ270" s="175"/>
      <c r="DR270" s="175"/>
      <c r="DS270" s="175"/>
      <c r="DT270" s="175"/>
      <c r="DU270" s="175"/>
      <c r="DV270" s="175"/>
      <c r="DW270" s="175"/>
      <c r="DX270" s="175"/>
      <c r="DY270" s="175"/>
      <c r="DZ270" s="175"/>
      <c r="EA270" s="175"/>
      <c r="EB270" s="175"/>
      <c r="EC270" s="175"/>
      <c r="ED270" s="175"/>
      <c r="EE270" s="175"/>
      <c r="EF270" s="175"/>
      <c r="EG270" s="175"/>
      <c r="EH270" s="175"/>
      <c r="EI270" s="175"/>
      <c r="EJ270" s="175"/>
      <c r="EK270" s="175"/>
      <c r="EL270" s="175"/>
      <c r="EM270" s="175"/>
      <c r="EN270" s="175"/>
    </row>
    <row r="271" spans="1:144" ht="14.25">
      <c r="A271" s="175"/>
      <c r="B271" s="175"/>
      <c r="C271" s="254"/>
      <c r="D271" s="255"/>
      <c r="E271" s="175"/>
      <c r="F271" s="236"/>
      <c r="G271" s="236"/>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c r="BJ271" s="175"/>
      <c r="BK271" s="175"/>
      <c r="BL271" s="175"/>
      <c r="BM271" s="175"/>
      <c r="BN271" s="175"/>
      <c r="BO271" s="175"/>
      <c r="BP271" s="175"/>
      <c r="BQ271" s="175"/>
      <c r="BR271" s="175"/>
      <c r="BS271" s="175"/>
      <c r="BT271" s="175"/>
      <c r="BU271" s="175"/>
      <c r="BV271" s="175"/>
      <c r="BW271" s="175"/>
      <c r="BX271" s="175"/>
      <c r="BY271" s="175"/>
      <c r="BZ271" s="175"/>
      <c r="CA271" s="175"/>
      <c r="CB271" s="175"/>
      <c r="CC271" s="175"/>
      <c r="CD271" s="175"/>
      <c r="CE271" s="175"/>
      <c r="CF271" s="175"/>
      <c r="CG271" s="175"/>
      <c r="CH271" s="175"/>
      <c r="CI271" s="175"/>
      <c r="CJ271" s="175"/>
      <c r="CK271" s="175"/>
      <c r="CL271" s="175"/>
      <c r="CM271" s="175"/>
      <c r="CN271" s="175"/>
      <c r="CO271" s="175"/>
      <c r="CP271" s="175"/>
      <c r="CQ271" s="175"/>
      <c r="CR271" s="175"/>
      <c r="CS271" s="175"/>
      <c r="CT271" s="175"/>
      <c r="CU271" s="175"/>
      <c r="CV271" s="175"/>
      <c r="CW271" s="175"/>
      <c r="CX271" s="175"/>
      <c r="CY271" s="175"/>
      <c r="CZ271" s="175"/>
      <c r="DA271" s="175"/>
      <c r="DB271" s="175"/>
      <c r="DC271" s="175"/>
      <c r="DD271" s="175"/>
      <c r="DE271" s="175"/>
      <c r="DF271" s="175"/>
      <c r="DG271" s="175"/>
      <c r="DH271" s="175"/>
      <c r="DI271" s="175"/>
      <c r="DJ271" s="175"/>
      <c r="DK271" s="175"/>
      <c r="DL271" s="175"/>
      <c r="DM271" s="175"/>
      <c r="DN271" s="175"/>
      <c r="DO271" s="175"/>
      <c r="DP271" s="175"/>
      <c r="DQ271" s="175"/>
      <c r="DR271" s="175"/>
      <c r="DS271" s="175"/>
      <c r="DT271" s="175"/>
      <c r="DU271" s="175"/>
      <c r="DV271" s="175"/>
      <c r="DW271" s="175"/>
      <c r="DX271" s="175"/>
      <c r="DY271" s="175"/>
      <c r="DZ271" s="175"/>
      <c r="EA271" s="175"/>
      <c r="EB271" s="175"/>
      <c r="EC271" s="175"/>
      <c r="ED271" s="175"/>
      <c r="EE271" s="175"/>
      <c r="EF271" s="175"/>
      <c r="EG271" s="175"/>
      <c r="EH271" s="175"/>
      <c r="EI271" s="175"/>
      <c r="EJ271" s="175"/>
      <c r="EK271" s="175"/>
      <c r="EL271" s="175"/>
      <c r="EM271" s="175"/>
      <c r="EN271" s="175"/>
    </row>
    <row r="272" spans="1:144" ht="14.25">
      <c r="A272" s="175"/>
      <c r="B272" s="175"/>
      <c r="C272" s="254"/>
      <c r="D272" s="255"/>
      <c r="E272" s="175"/>
      <c r="F272" s="236"/>
      <c r="G272" s="236"/>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75"/>
      <c r="BJ272" s="175"/>
      <c r="BK272" s="175"/>
      <c r="BL272" s="175"/>
      <c r="BM272" s="175"/>
      <c r="BN272" s="175"/>
      <c r="BO272" s="175"/>
      <c r="BP272" s="175"/>
      <c r="BQ272" s="175"/>
      <c r="BR272" s="175"/>
      <c r="BS272" s="175"/>
      <c r="BT272" s="175"/>
      <c r="BU272" s="175"/>
      <c r="BV272" s="175"/>
      <c r="BW272" s="175"/>
      <c r="BX272" s="175"/>
      <c r="BY272" s="175"/>
      <c r="BZ272" s="175"/>
      <c r="CA272" s="175"/>
      <c r="CB272" s="175"/>
      <c r="CC272" s="175"/>
      <c r="CD272" s="175"/>
      <c r="CE272" s="175"/>
      <c r="CF272" s="175"/>
      <c r="CG272" s="175"/>
      <c r="CH272" s="175"/>
      <c r="CI272" s="175"/>
      <c r="CJ272" s="175"/>
      <c r="CK272" s="175"/>
      <c r="CL272" s="175"/>
      <c r="CM272" s="175"/>
      <c r="CN272" s="175"/>
      <c r="CO272" s="175"/>
      <c r="CP272" s="175"/>
      <c r="CQ272" s="175"/>
      <c r="CR272" s="175"/>
      <c r="CS272" s="175"/>
      <c r="CT272" s="175"/>
      <c r="CU272" s="175"/>
      <c r="CV272" s="175"/>
      <c r="CW272" s="175"/>
      <c r="CX272" s="175"/>
      <c r="CY272" s="175"/>
      <c r="CZ272" s="175"/>
      <c r="DA272" s="175"/>
      <c r="DB272" s="175"/>
      <c r="DC272" s="175"/>
      <c r="DD272" s="175"/>
      <c r="DE272" s="175"/>
      <c r="DF272" s="175"/>
      <c r="DG272" s="175"/>
      <c r="DH272" s="175"/>
      <c r="DI272" s="175"/>
      <c r="DJ272" s="175"/>
      <c r="DK272" s="175"/>
      <c r="DL272" s="175"/>
      <c r="DM272" s="175"/>
      <c r="DN272" s="175"/>
      <c r="DO272" s="175"/>
      <c r="DP272" s="175"/>
      <c r="DQ272" s="175"/>
      <c r="DR272" s="175"/>
      <c r="DS272" s="175"/>
      <c r="DT272" s="175"/>
      <c r="DU272" s="175"/>
      <c r="DV272" s="175"/>
      <c r="DW272" s="175"/>
      <c r="DX272" s="175"/>
      <c r="DY272" s="175"/>
      <c r="DZ272" s="175"/>
      <c r="EA272" s="175"/>
      <c r="EB272" s="175"/>
      <c r="EC272" s="175"/>
      <c r="ED272" s="175"/>
      <c r="EE272" s="175"/>
      <c r="EF272" s="175"/>
      <c r="EG272" s="175"/>
      <c r="EH272" s="175"/>
      <c r="EI272" s="175"/>
      <c r="EJ272" s="175"/>
      <c r="EK272" s="175"/>
      <c r="EL272" s="175"/>
      <c r="EM272" s="175"/>
      <c r="EN272" s="175"/>
    </row>
    <row r="273" spans="1:144" ht="14.25">
      <c r="A273" s="175"/>
      <c r="B273" s="175"/>
      <c r="C273" s="254"/>
      <c r="D273" s="255"/>
      <c r="E273" s="175"/>
      <c r="F273" s="236"/>
      <c r="G273" s="236"/>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c r="AY273" s="175"/>
      <c r="AZ273" s="175"/>
      <c r="BA273" s="175"/>
      <c r="BB273" s="175"/>
      <c r="BC273" s="175"/>
      <c r="BD273" s="175"/>
      <c r="BE273" s="175"/>
      <c r="BF273" s="175"/>
      <c r="BG273" s="175"/>
      <c r="BH273" s="175"/>
      <c r="BI273" s="175"/>
      <c r="BJ273" s="175"/>
      <c r="BK273" s="175"/>
      <c r="BL273" s="175"/>
      <c r="BM273" s="175"/>
      <c r="BN273" s="175"/>
      <c r="BO273" s="175"/>
      <c r="BP273" s="175"/>
      <c r="BQ273" s="175"/>
      <c r="BR273" s="175"/>
      <c r="BS273" s="175"/>
      <c r="BT273" s="175"/>
      <c r="BU273" s="175"/>
      <c r="BV273" s="175"/>
      <c r="BW273" s="175"/>
      <c r="BX273" s="175"/>
      <c r="BY273" s="175"/>
      <c r="BZ273" s="175"/>
      <c r="CA273" s="175"/>
      <c r="CB273" s="175"/>
      <c r="CC273" s="175"/>
      <c r="CD273" s="175"/>
      <c r="CE273" s="175"/>
      <c r="CF273" s="175"/>
      <c r="CG273" s="175"/>
      <c r="CH273" s="175"/>
      <c r="CI273" s="175"/>
      <c r="CJ273" s="175"/>
      <c r="CK273" s="175"/>
      <c r="CL273" s="175"/>
      <c r="CM273" s="175"/>
      <c r="CN273" s="175"/>
      <c r="CO273" s="175"/>
      <c r="CP273" s="175"/>
      <c r="CQ273" s="175"/>
      <c r="CR273" s="175"/>
      <c r="CS273" s="175"/>
      <c r="CT273" s="175"/>
      <c r="CU273" s="175"/>
      <c r="CV273" s="175"/>
      <c r="CW273" s="175"/>
      <c r="CX273" s="175"/>
      <c r="CY273" s="175"/>
      <c r="CZ273" s="175"/>
      <c r="DA273" s="175"/>
      <c r="DB273" s="175"/>
      <c r="DC273" s="175"/>
      <c r="DD273" s="175"/>
      <c r="DE273" s="175"/>
      <c r="DF273" s="175"/>
      <c r="DG273" s="175"/>
      <c r="DH273" s="175"/>
      <c r="DI273" s="175"/>
      <c r="DJ273" s="175"/>
      <c r="DK273" s="175"/>
      <c r="DL273" s="175"/>
      <c r="DM273" s="175"/>
      <c r="DN273" s="175"/>
      <c r="DO273" s="175"/>
      <c r="DP273" s="175"/>
      <c r="DQ273" s="175"/>
      <c r="DR273" s="175"/>
      <c r="DS273" s="175"/>
      <c r="DT273" s="175"/>
      <c r="DU273" s="175"/>
      <c r="DV273" s="175"/>
      <c r="DW273" s="175"/>
      <c r="DX273" s="175"/>
      <c r="DY273" s="175"/>
      <c r="DZ273" s="175"/>
      <c r="EA273" s="175"/>
      <c r="EB273" s="175"/>
      <c r="EC273" s="175"/>
      <c r="ED273" s="175"/>
      <c r="EE273" s="175"/>
      <c r="EF273" s="175"/>
      <c r="EG273" s="175"/>
      <c r="EH273" s="175"/>
      <c r="EI273" s="175"/>
      <c r="EJ273" s="175"/>
      <c r="EK273" s="175"/>
      <c r="EL273" s="175"/>
      <c r="EM273" s="175"/>
      <c r="EN273" s="175"/>
    </row>
    <row r="274" spans="1:144" ht="14.25">
      <c r="A274" s="175"/>
      <c r="B274" s="175"/>
      <c r="C274" s="254"/>
      <c r="D274" s="255"/>
      <c r="E274" s="175"/>
      <c r="F274" s="236"/>
      <c r="G274" s="236"/>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c r="AY274" s="175"/>
      <c r="AZ274" s="175"/>
      <c r="BA274" s="175"/>
      <c r="BB274" s="175"/>
      <c r="BC274" s="175"/>
      <c r="BD274" s="175"/>
      <c r="BE274" s="175"/>
      <c r="BF274" s="175"/>
      <c r="BG274" s="175"/>
      <c r="BH274" s="175"/>
      <c r="BI274" s="175"/>
      <c r="BJ274" s="175"/>
      <c r="BK274" s="175"/>
      <c r="BL274" s="175"/>
      <c r="BM274" s="175"/>
      <c r="BN274" s="175"/>
      <c r="BO274" s="175"/>
      <c r="BP274" s="175"/>
      <c r="BQ274" s="175"/>
      <c r="BR274" s="175"/>
      <c r="BS274" s="175"/>
      <c r="BT274" s="175"/>
      <c r="BU274" s="175"/>
      <c r="BV274" s="175"/>
      <c r="BW274" s="175"/>
      <c r="BX274" s="175"/>
      <c r="BY274" s="175"/>
      <c r="BZ274" s="175"/>
      <c r="CA274" s="175"/>
      <c r="CB274" s="175"/>
      <c r="CC274" s="175"/>
      <c r="CD274" s="175"/>
      <c r="CE274" s="175"/>
      <c r="CF274" s="175"/>
      <c r="CG274" s="175"/>
      <c r="CH274" s="175"/>
      <c r="CI274" s="175"/>
      <c r="CJ274" s="175"/>
      <c r="CK274" s="175"/>
      <c r="CL274" s="175"/>
      <c r="CM274" s="175"/>
      <c r="CN274" s="175"/>
      <c r="CO274" s="175"/>
      <c r="CP274" s="175"/>
      <c r="CQ274" s="175"/>
      <c r="CR274" s="175"/>
      <c r="CS274" s="175"/>
      <c r="CT274" s="175"/>
      <c r="CU274" s="175"/>
      <c r="CV274" s="175"/>
      <c r="CW274" s="175"/>
      <c r="CX274" s="175"/>
      <c r="CY274" s="175"/>
      <c r="CZ274" s="175"/>
      <c r="DA274" s="175"/>
      <c r="DB274" s="175"/>
      <c r="DC274" s="175"/>
      <c r="DD274" s="175"/>
      <c r="DE274" s="175"/>
      <c r="DF274" s="175"/>
      <c r="DG274" s="175"/>
      <c r="DH274" s="175"/>
      <c r="DI274" s="175"/>
      <c r="DJ274" s="175"/>
      <c r="DK274" s="175"/>
      <c r="DL274" s="175"/>
      <c r="DM274" s="175"/>
      <c r="DN274" s="175"/>
      <c r="DO274" s="175"/>
      <c r="DP274" s="175"/>
      <c r="DQ274" s="175"/>
      <c r="DR274" s="175"/>
      <c r="DS274" s="175"/>
      <c r="DT274" s="175"/>
      <c r="DU274" s="175"/>
      <c r="DV274" s="175"/>
      <c r="DW274" s="175"/>
      <c r="DX274" s="175"/>
      <c r="DY274" s="175"/>
      <c r="DZ274" s="175"/>
      <c r="EA274" s="175"/>
      <c r="EB274" s="175"/>
      <c r="EC274" s="175"/>
      <c r="ED274" s="175"/>
      <c r="EE274" s="175"/>
      <c r="EF274" s="175"/>
      <c r="EG274" s="175"/>
      <c r="EH274" s="175"/>
      <c r="EI274" s="175"/>
      <c r="EJ274" s="175"/>
      <c r="EK274" s="175"/>
      <c r="EL274" s="175"/>
      <c r="EM274" s="175"/>
      <c r="EN274" s="175"/>
    </row>
    <row r="275" spans="1:144" ht="14.25">
      <c r="A275" s="175"/>
      <c r="B275" s="175"/>
      <c r="C275" s="254"/>
      <c r="D275" s="255"/>
      <c r="E275" s="175"/>
      <c r="F275" s="236"/>
      <c r="G275" s="236"/>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175"/>
      <c r="BU275" s="175"/>
      <c r="BV275" s="175"/>
      <c r="BW275" s="175"/>
      <c r="BX275" s="175"/>
      <c r="BY275" s="175"/>
      <c r="BZ275" s="175"/>
      <c r="CA275" s="175"/>
      <c r="CB275" s="175"/>
      <c r="CC275" s="175"/>
      <c r="CD275" s="175"/>
      <c r="CE275" s="175"/>
      <c r="CF275" s="175"/>
      <c r="CG275" s="175"/>
      <c r="CH275" s="175"/>
      <c r="CI275" s="175"/>
      <c r="CJ275" s="175"/>
      <c r="CK275" s="175"/>
      <c r="CL275" s="175"/>
      <c r="CM275" s="175"/>
      <c r="CN275" s="175"/>
      <c r="CO275" s="175"/>
      <c r="CP275" s="175"/>
      <c r="CQ275" s="175"/>
      <c r="CR275" s="175"/>
      <c r="CS275" s="175"/>
      <c r="CT275" s="175"/>
      <c r="CU275" s="175"/>
      <c r="CV275" s="175"/>
      <c r="CW275" s="175"/>
      <c r="CX275" s="175"/>
      <c r="CY275" s="175"/>
      <c r="CZ275" s="175"/>
      <c r="DA275" s="175"/>
      <c r="DB275" s="175"/>
      <c r="DC275" s="175"/>
      <c r="DD275" s="175"/>
      <c r="DE275" s="175"/>
      <c r="DF275" s="175"/>
      <c r="DG275" s="175"/>
      <c r="DH275" s="175"/>
      <c r="DI275" s="175"/>
      <c r="DJ275" s="175"/>
      <c r="DK275" s="175"/>
      <c r="DL275" s="175"/>
      <c r="DM275" s="175"/>
      <c r="DN275" s="175"/>
      <c r="DO275" s="175"/>
      <c r="DP275" s="175"/>
      <c r="DQ275" s="175"/>
      <c r="DR275" s="175"/>
      <c r="DS275" s="175"/>
      <c r="DT275" s="175"/>
      <c r="DU275" s="175"/>
      <c r="DV275" s="175"/>
      <c r="DW275" s="175"/>
      <c r="DX275" s="175"/>
      <c r="DY275" s="175"/>
      <c r="DZ275" s="175"/>
      <c r="EA275" s="175"/>
      <c r="EB275" s="175"/>
      <c r="EC275" s="175"/>
      <c r="ED275" s="175"/>
      <c r="EE275" s="175"/>
      <c r="EF275" s="175"/>
      <c r="EG275" s="175"/>
      <c r="EH275" s="175"/>
      <c r="EI275" s="175"/>
      <c r="EJ275" s="175"/>
      <c r="EK275" s="175"/>
      <c r="EL275" s="175"/>
      <c r="EM275" s="175"/>
      <c r="EN275" s="175"/>
    </row>
    <row r="276" spans="1:144" ht="14.25">
      <c r="A276" s="175"/>
      <c r="B276" s="175"/>
      <c r="C276" s="254"/>
      <c r="D276" s="255"/>
      <c r="E276" s="175"/>
      <c r="F276" s="236"/>
      <c r="G276" s="236"/>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c r="CM276" s="175"/>
      <c r="CN276" s="175"/>
      <c r="CO276" s="175"/>
      <c r="CP276" s="175"/>
      <c r="CQ276" s="175"/>
      <c r="CR276" s="175"/>
      <c r="CS276" s="175"/>
      <c r="CT276" s="175"/>
      <c r="CU276" s="175"/>
      <c r="CV276" s="175"/>
      <c r="CW276" s="175"/>
      <c r="CX276" s="175"/>
      <c r="CY276" s="175"/>
      <c r="CZ276" s="175"/>
      <c r="DA276" s="175"/>
      <c r="DB276" s="175"/>
      <c r="DC276" s="175"/>
      <c r="DD276" s="175"/>
      <c r="DE276" s="175"/>
      <c r="DF276" s="175"/>
      <c r="DG276" s="175"/>
      <c r="DH276" s="175"/>
      <c r="DI276" s="175"/>
      <c r="DJ276" s="175"/>
      <c r="DK276" s="175"/>
      <c r="DL276" s="175"/>
      <c r="DM276" s="175"/>
      <c r="DN276" s="175"/>
      <c r="DO276" s="175"/>
      <c r="DP276" s="175"/>
      <c r="DQ276" s="175"/>
      <c r="DR276" s="175"/>
      <c r="DS276" s="175"/>
      <c r="DT276" s="175"/>
      <c r="DU276" s="175"/>
      <c r="DV276" s="175"/>
      <c r="DW276" s="175"/>
      <c r="DX276" s="175"/>
      <c r="DY276" s="175"/>
      <c r="DZ276" s="175"/>
      <c r="EA276" s="175"/>
      <c r="EB276" s="175"/>
      <c r="EC276" s="175"/>
      <c r="ED276" s="175"/>
      <c r="EE276" s="175"/>
      <c r="EF276" s="175"/>
      <c r="EG276" s="175"/>
      <c r="EH276" s="175"/>
      <c r="EI276" s="175"/>
      <c r="EJ276" s="175"/>
      <c r="EK276" s="175"/>
      <c r="EL276" s="175"/>
      <c r="EM276" s="175"/>
      <c r="EN276" s="175"/>
    </row>
    <row r="277" spans="1:144" ht="14.25">
      <c r="A277" s="175"/>
      <c r="B277" s="175"/>
      <c r="C277" s="254"/>
      <c r="D277" s="255"/>
      <c r="E277" s="175"/>
      <c r="F277" s="236"/>
      <c r="G277" s="236"/>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c r="AY277" s="175"/>
      <c r="AZ277" s="175"/>
      <c r="BA277" s="175"/>
      <c r="BB277" s="175"/>
      <c r="BC277" s="175"/>
      <c r="BD277" s="175"/>
      <c r="BE277" s="175"/>
      <c r="BF277" s="175"/>
      <c r="BG277" s="175"/>
      <c r="BH277" s="175"/>
      <c r="BI277" s="175"/>
      <c r="BJ277" s="175"/>
      <c r="BK277" s="175"/>
      <c r="BL277" s="175"/>
      <c r="BM277" s="175"/>
      <c r="BN277" s="175"/>
      <c r="BO277" s="175"/>
      <c r="BP277" s="175"/>
      <c r="BQ277" s="175"/>
      <c r="BR277" s="175"/>
      <c r="BS277" s="175"/>
      <c r="BT277" s="175"/>
      <c r="BU277" s="175"/>
      <c r="BV277" s="175"/>
      <c r="BW277" s="175"/>
      <c r="BX277" s="175"/>
      <c r="BY277" s="175"/>
      <c r="BZ277" s="175"/>
      <c r="CA277" s="175"/>
      <c r="CB277" s="175"/>
      <c r="CC277" s="175"/>
      <c r="CD277" s="175"/>
      <c r="CE277" s="175"/>
      <c r="CF277" s="175"/>
      <c r="CG277" s="175"/>
      <c r="CH277" s="175"/>
      <c r="CI277" s="175"/>
      <c r="CJ277" s="175"/>
      <c r="CK277" s="175"/>
      <c r="CL277" s="175"/>
      <c r="CM277" s="175"/>
      <c r="CN277" s="175"/>
      <c r="CO277" s="175"/>
      <c r="CP277" s="175"/>
      <c r="CQ277" s="175"/>
      <c r="CR277" s="175"/>
      <c r="CS277" s="175"/>
      <c r="CT277" s="175"/>
      <c r="CU277" s="175"/>
      <c r="CV277" s="175"/>
      <c r="CW277" s="175"/>
      <c r="CX277" s="175"/>
      <c r="CY277" s="175"/>
      <c r="CZ277" s="175"/>
      <c r="DA277" s="175"/>
      <c r="DB277" s="175"/>
      <c r="DC277" s="175"/>
      <c r="DD277" s="175"/>
      <c r="DE277" s="175"/>
      <c r="DF277" s="175"/>
      <c r="DG277" s="175"/>
      <c r="DH277" s="175"/>
      <c r="DI277" s="175"/>
      <c r="DJ277" s="175"/>
      <c r="DK277" s="175"/>
      <c r="DL277" s="175"/>
      <c r="DM277" s="175"/>
      <c r="DN277" s="175"/>
      <c r="DO277" s="175"/>
      <c r="DP277" s="175"/>
      <c r="DQ277" s="175"/>
      <c r="DR277" s="175"/>
      <c r="DS277" s="175"/>
      <c r="DT277" s="175"/>
      <c r="DU277" s="175"/>
      <c r="DV277" s="175"/>
      <c r="DW277" s="175"/>
      <c r="DX277" s="175"/>
      <c r="DY277" s="175"/>
      <c r="DZ277" s="175"/>
      <c r="EA277" s="175"/>
      <c r="EB277" s="175"/>
      <c r="EC277" s="175"/>
      <c r="ED277" s="175"/>
      <c r="EE277" s="175"/>
      <c r="EF277" s="175"/>
      <c r="EG277" s="175"/>
      <c r="EH277" s="175"/>
      <c r="EI277" s="175"/>
      <c r="EJ277" s="175"/>
      <c r="EK277" s="175"/>
      <c r="EL277" s="175"/>
      <c r="EM277" s="175"/>
      <c r="EN277" s="175"/>
    </row>
    <row r="278" spans="1:144" ht="14.25">
      <c r="A278" s="175"/>
      <c r="B278" s="175"/>
      <c r="C278" s="254"/>
      <c r="D278" s="255"/>
      <c r="E278" s="175"/>
      <c r="F278" s="236"/>
      <c r="G278" s="236"/>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75"/>
      <c r="BJ278" s="175"/>
      <c r="BK278" s="175"/>
      <c r="BL278" s="175"/>
      <c r="BM278" s="175"/>
      <c r="BN278" s="175"/>
      <c r="BO278" s="175"/>
      <c r="BP278" s="175"/>
      <c r="BQ278" s="175"/>
      <c r="BR278" s="175"/>
      <c r="BS278" s="175"/>
      <c r="BT278" s="175"/>
      <c r="BU278" s="175"/>
      <c r="BV278" s="175"/>
      <c r="BW278" s="175"/>
      <c r="BX278" s="175"/>
      <c r="BY278" s="175"/>
      <c r="BZ278" s="175"/>
      <c r="CA278" s="175"/>
      <c r="CB278" s="175"/>
      <c r="CC278" s="175"/>
      <c r="CD278" s="175"/>
      <c r="CE278" s="175"/>
      <c r="CF278" s="175"/>
      <c r="CG278" s="175"/>
      <c r="CH278" s="175"/>
      <c r="CI278" s="175"/>
      <c r="CJ278" s="175"/>
      <c r="CK278" s="175"/>
      <c r="CL278" s="175"/>
      <c r="CM278" s="175"/>
      <c r="CN278" s="175"/>
      <c r="CO278" s="175"/>
      <c r="CP278" s="175"/>
      <c r="CQ278" s="175"/>
      <c r="CR278" s="175"/>
      <c r="CS278" s="175"/>
      <c r="CT278" s="175"/>
      <c r="CU278" s="175"/>
      <c r="CV278" s="175"/>
      <c r="CW278" s="175"/>
      <c r="CX278" s="175"/>
      <c r="CY278" s="175"/>
      <c r="CZ278" s="175"/>
      <c r="DA278" s="175"/>
      <c r="DB278" s="175"/>
      <c r="DC278" s="175"/>
      <c r="DD278" s="175"/>
      <c r="DE278" s="175"/>
      <c r="DF278" s="175"/>
      <c r="DG278" s="175"/>
      <c r="DH278" s="175"/>
      <c r="DI278" s="175"/>
      <c r="DJ278" s="175"/>
      <c r="DK278" s="175"/>
      <c r="DL278" s="175"/>
      <c r="DM278" s="175"/>
      <c r="DN278" s="175"/>
      <c r="DO278" s="175"/>
      <c r="DP278" s="175"/>
      <c r="DQ278" s="175"/>
      <c r="DR278" s="175"/>
      <c r="DS278" s="175"/>
      <c r="DT278" s="175"/>
      <c r="DU278" s="175"/>
      <c r="DV278" s="175"/>
      <c r="DW278" s="175"/>
      <c r="DX278" s="175"/>
      <c r="DY278" s="175"/>
      <c r="DZ278" s="175"/>
      <c r="EA278" s="175"/>
      <c r="EB278" s="175"/>
      <c r="EC278" s="175"/>
      <c r="ED278" s="175"/>
      <c r="EE278" s="175"/>
      <c r="EF278" s="175"/>
      <c r="EG278" s="175"/>
      <c r="EH278" s="175"/>
      <c r="EI278" s="175"/>
      <c r="EJ278" s="175"/>
      <c r="EK278" s="175"/>
      <c r="EL278" s="175"/>
      <c r="EM278" s="175"/>
      <c r="EN278" s="175"/>
    </row>
    <row r="279" spans="1:144" ht="14.25">
      <c r="A279" s="175"/>
      <c r="B279" s="175"/>
      <c r="C279" s="254"/>
      <c r="D279" s="255"/>
      <c r="E279" s="175"/>
      <c r="F279" s="236"/>
      <c r="G279" s="236"/>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c r="AY279" s="175"/>
      <c r="AZ279" s="175"/>
      <c r="BA279" s="175"/>
      <c r="BB279" s="175"/>
      <c r="BC279" s="175"/>
      <c r="BD279" s="175"/>
      <c r="BE279" s="175"/>
      <c r="BF279" s="175"/>
      <c r="BG279" s="175"/>
      <c r="BH279" s="175"/>
      <c r="BI279" s="175"/>
      <c r="BJ279" s="175"/>
      <c r="BK279" s="175"/>
      <c r="BL279" s="175"/>
      <c r="BM279" s="175"/>
      <c r="BN279" s="175"/>
      <c r="BO279" s="175"/>
      <c r="BP279" s="175"/>
      <c r="BQ279" s="175"/>
      <c r="BR279" s="175"/>
      <c r="BS279" s="175"/>
      <c r="BT279" s="175"/>
      <c r="BU279" s="175"/>
      <c r="BV279" s="175"/>
      <c r="BW279" s="175"/>
      <c r="BX279" s="175"/>
      <c r="BY279" s="175"/>
      <c r="BZ279" s="175"/>
      <c r="CA279" s="175"/>
      <c r="CB279" s="175"/>
      <c r="CC279" s="175"/>
      <c r="CD279" s="175"/>
      <c r="CE279" s="175"/>
      <c r="CF279" s="175"/>
      <c r="CG279" s="175"/>
      <c r="CH279" s="175"/>
      <c r="CI279" s="175"/>
      <c r="CJ279" s="175"/>
      <c r="CK279" s="175"/>
      <c r="CL279" s="175"/>
      <c r="CM279" s="175"/>
      <c r="CN279" s="175"/>
      <c r="CO279" s="175"/>
      <c r="CP279" s="175"/>
      <c r="CQ279" s="175"/>
      <c r="CR279" s="175"/>
      <c r="CS279" s="175"/>
      <c r="CT279" s="175"/>
      <c r="CU279" s="175"/>
      <c r="CV279" s="175"/>
      <c r="CW279" s="175"/>
      <c r="CX279" s="175"/>
      <c r="CY279" s="175"/>
      <c r="CZ279" s="175"/>
      <c r="DA279" s="175"/>
      <c r="DB279" s="175"/>
      <c r="DC279" s="175"/>
      <c r="DD279" s="175"/>
      <c r="DE279" s="175"/>
      <c r="DF279" s="175"/>
      <c r="DG279" s="175"/>
      <c r="DH279" s="175"/>
      <c r="DI279" s="175"/>
      <c r="DJ279" s="175"/>
      <c r="DK279" s="175"/>
      <c r="DL279" s="175"/>
      <c r="DM279" s="175"/>
      <c r="DN279" s="175"/>
      <c r="DO279" s="175"/>
      <c r="DP279" s="175"/>
      <c r="DQ279" s="175"/>
      <c r="DR279" s="175"/>
      <c r="DS279" s="175"/>
      <c r="DT279" s="175"/>
      <c r="DU279" s="175"/>
      <c r="DV279" s="175"/>
      <c r="DW279" s="175"/>
      <c r="DX279" s="175"/>
      <c r="DY279" s="175"/>
      <c r="DZ279" s="175"/>
      <c r="EA279" s="175"/>
      <c r="EB279" s="175"/>
      <c r="EC279" s="175"/>
      <c r="ED279" s="175"/>
      <c r="EE279" s="175"/>
      <c r="EF279" s="175"/>
      <c r="EG279" s="175"/>
      <c r="EH279" s="175"/>
      <c r="EI279" s="175"/>
      <c r="EJ279" s="175"/>
      <c r="EK279" s="175"/>
      <c r="EL279" s="175"/>
      <c r="EM279" s="175"/>
      <c r="EN279" s="175"/>
    </row>
    <row r="280" spans="1:144" ht="14.25">
      <c r="A280" s="175"/>
      <c r="B280" s="175"/>
      <c r="C280" s="254"/>
      <c r="D280" s="255"/>
      <c r="E280" s="175"/>
      <c r="F280" s="236"/>
      <c r="G280" s="236"/>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c r="BJ280" s="175"/>
      <c r="BK280" s="175"/>
      <c r="BL280" s="175"/>
      <c r="BM280" s="175"/>
      <c r="BN280" s="175"/>
      <c r="BO280" s="175"/>
      <c r="BP280" s="175"/>
      <c r="BQ280" s="175"/>
      <c r="BR280" s="175"/>
      <c r="BS280" s="175"/>
      <c r="BT280" s="175"/>
      <c r="BU280" s="175"/>
      <c r="BV280" s="175"/>
      <c r="BW280" s="175"/>
      <c r="BX280" s="175"/>
      <c r="BY280" s="175"/>
      <c r="BZ280" s="175"/>
      <c r="CA280" s="175"/>
      <c r="CB280" s="175"/>
      <c r="CC280" s="175"/>
      <c r="CD280" s="175"/>
      <c r="CE280" s="175"/>
      <c r="CF280" s="175"/>
      <c r="CG280" s="175"/>
      <c r="CH280" s="175"/>
      <c r="CI280" s="175"/>
      <c r="CJ280" s="175"/>
      <c r="CK280" s="175"/>
      <c r="CL280" s="175"/>
      <c r="CM280" s="175"/>
      <c r="CN280" s="175"/>
      <c r="CO280" s="175"/>
      <c r="CP280" s="175"/>
      <c r="CQ280" s="175"/>
      <c r="CR280" s="175"/>
      <c r="CS280" s="175"/>
      <c r="CT280" s="175"/>
      <c r="CU280" s="175"/>
      <c r="CV280" s="175"/>
      <c r="CW280" s="175"/>
      <c r="CX280" s="175"/>
      <c r="CY280" s="175"/>
      <c r="CZ280" s="175"/>
      <c r="DA280" s="175"/>
      <c r="DB280" s="175"/>
      <c r="DC280" s="175"/>
      <c r="DD280" s="175"/>
      <c r="DE280" s="175"/>
      <c r="DF280" s="175"/>
      <c r="DG280" s="175"/>
      <c r="DH280" s="175"/>
      <c r="DI280" s="175"/>
      <c r="DJ280" s="175"/>
      <c r="DK280" s="175"/>
      <c r="DL280" s="175"/>
      <c r="DM280" s="175"/>
      <c r="DN280" s="175"/>
      <c r="DO280" s="175"/>
      <c r="DP280" s="175"/>
      <c r="DQ280" s="175"/>
      <c r="DR280" s="175"/>
      <c r="DS280" s="175"/>
      <c r="DT280" s="175"/>
      <c r="DU280" s="175"/>
      <c r="DV280" s="175"/>
      <c r="DW280" s="175"/>
      <c r="DX280" s="175"/>
      <c r="DY280" s="175"/>
      <c r="DZ280" s="175"/>
      <c r="EA280" s="175"/>
      <c r="EB280" s="175"/>
      <c r="EC280" s="175"/>
      <c r="ED280" s="175"/>
      <c r="EE280" s="175"/>
      <c r="EF280" s="175"/>
      <c r="EG280" s="175"/>
      <c r="EH280" s="175"/>
      <c r="EI280" s="175"/>
      <c r="EJ280" s="175"/>
      <c r="EK280" s="175"/>
      <c r="EL280" s="175"/>
      <c r="EM280" s="175"/>
      <c r="EN280" s="175"/>
    </row>
    <row r="281" spans="1:144" ht="14.25">
      <c r="A281" s="175"/>
      <c r="B281" s="175"/>
      <c r="C281" s="254"/>
      <c r="D281" s="255"/>
      <c r="E281" s="175"/>
      <c r="F281" s="236"/>
      <c r="G281" s="236"/>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c r="AY281" s="175"/>
      <c r="AZ281" s="175"/>
      <c r="BA281" s="175"/>
      <c r="BB281" s="175"/>
      <c r="BC281" s="175"/>
      <c r="BD281" s="175"/>
      <c r="BE281" s="175"/>
      <c r="BF281" s="175"/>
      <c r="BG281" s="175"/>
      <c r="BH281" s="175"/>
      <c r="BI281" s="175"/>
      <c r="BJ281" s="175"/>
      <c r="BK281" s="175"/>
      <c r="BL281" s="175"/>
      <c r="BM281" s="175"/>
      <c r="BN281" s="175"/>
      <c r="BO281" s="175"/>
      <c r="BP281" s="175"/>
      <c r="BQ281" s="175"/>
      <c r="BR281" s="175"/>
      <c r="BS281" s="175"/>
      <c r="BT281" s="175"/>
      <c r="BU281" s="175"/>
      <c r="BV281" s="175"/>
      <c r="BW281" s="175"/>
      <c r="BX281" s="175"/>
      <c r="BY281" s="175"/>
      <c r="BZ281" s="175"/>
      <c r="CA281" s="175"/>
      <c r="CB281" s="175"/>
      <c r="CC281" s="175"/>
      <c r="CD281" s="175"/>
      <c r="CE281" s="175"/>
      <c r="CF281" s="175"/>
      <c r="CG281" s="175"/>
      <c r="CH281" s="175"/>
      <c r="CI281" s="175"/>
      <c r="CJ281" s="175"/>
      <c r="CK281" s="175"/>
      <c r="CL281" s="175"/>
      <c r="CM281" s="175"/>
      <c r="CN281" s="175"/>
      <c r="CO281" s="175"/>
      <c r="CP281" s="175"/>
      <c r="CQ281" s="175"/>
      <c r="CR281" s="175"/>
      <c r="CS281" s="175"/>
      <c r="CT281" s="175"/>
      <c r="CU281" s="175"/>
      <c r="CV281" s="175"/>
      <c r="CW281" s="175"/>
      <c r="CX281" s="175"/>
      <c r="CY281" s="175"/>
      <c r="CZ281" s="175"/>
      <c r="DA281" s="175"/>
      <c r="DB281" s="175"/>
      <c r="DC281" s="175"/>
      <c r="DD281" s="175"/>
      <c r="DE281" s="175"/>
      <c r="DF281" s="175"/>
      <c r="DG281" s="175"/>
      <c r="DH281" s="175"/>
      <c r="DI281" s="175"/>
      <c r="DJ281" s="175"/>
      <c r="DK281" s="175"/>
      <c r="DL281" s="175"/>
      <c r="DM281" s="175"/>
      <c r="DN281" s="175"/>
      <c r="DO281" s="175"/>
      <c r="DP281" s="175"/>
      <c r="DQ281" s="175"/>
      <c r="DR281" s="175"/>
      <c r="DS281" s="175"/>
      <c r="DT281" s="175"/>
      <c r="DU281" s="175"/>
      <c r="DV281" s="175"/>
      <c r="DW281" s="175"/>
      <c r="DX281" s="175"/>
      <c r="DY281" s="175"/>
      <c r="DZ281" s="175"/>
      <c r="EA281" s="175"/>
      <c r="EB281" s="175"/>
      <c r="EC281" s="175"/>
      <c r="ED281" s="175"/>
      <c r="EE281" s="175"/>
      <c r="EF281" s="175"/>
      <c r="EG281" s="175"/>
      <c r="EH281" s="175"/>
      <c r="EI281" s="175"/>
      <c r="EJ281" s="175"/>
      <c r="EK281" s="175"/>
      <c r="EL281" s="175"/>
      <c r="EM281" s="175"/>
      <c r="EN281" s="175"/>
    </row>
    <row r="282" spans="1:144" ht="14.25">
      <c r="A282" s="175"/>
      <c r="B282" s="175"/>
      <c r="C282" s="254"/>
      <c r="D282" s="255"/>
      <c r="E282" s="175"/>
      <c r="F282" s="236"/>
      <c r="G282" s="236"/>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c r="AY282" s="175"/>
      <c r="AZ282" s="175"/>
      <c r="BA282" s="175"/>
      <c r="BB282" s="175"/>
      <c r="BC282" s="175"/>
      <c r="BD282" s="175"/>
      <c r="BE282" s="175"/>
      <c r="BF282" s="175"/>
      <c r="BG282" s="175"/>
      <c r="BH282" s="175"/>
      <c r="BI282" s="175"/>
      <c r="BJ282" s="175"/>
      <c r="BK282" s="175"/>
      <c r="BL282" s="175"/>
      <c r="BM282" s="175"/>
      <c r="BN282" s="175"/>
      <c r="BO282" s="175"/>
      <c r="BP282" s="175"/>
      <c r="BQ282" s="175"/>
      <c r="BR282" s="175"/>
      <c r="BS282" s="175"/>
      <c r="BT282" s="175"/>
      <c r="BU282" s="175"/>
      <c r="BV282" s="175"/>
      <c r="BW282" s="175"/>
      <c r="BX282" s="175"/>
      <c r="BY282" s="175"/>
      <c r="BZ282" s="175"/>
      <c r="CA282" s="175"/>
      <c r="CB282" s="175"/>
      <c r="CC282" s="175"/>
      <c r="CD282" s="175"/>
      <c r="CE282" s="175"/>
      <c r="CF282" s="175"/>
      <c r="CG282" s="175"/>
      <c r="CH282" s="175"/>
      <c r="CI282" s="175"/>
      <c r="CJ282" s="175"/>
      <c r="CK282" s="175"/>
      <c r="CL282" s="175"/>
      <c r="CM282" s="175"/>
      <c r="CN282" s="175"/>
      <c r="CO282" s="175"/>
      <c r="CP282" s="175"/>
      <c r="CQ282" s="175"/>
      <c r="CR282" s="175"/>
      <c r="CS282" s="175"/>
      <c r="CT282" s="175"/>
      <c r="CU282" s="175"/>
      <c r="CV282" s="175"/>
      <c r="CW282" s="175"/>
      <c r="CX282" s="175"/>
      <c r="CY282" s="175"/>
      <c r="CZ282" s="175"/>
      <c r="DA282" s="175"/>
      <c r="DB282" s="175"/>
      <c r="DC282" s="175"/>
      <c r="DD282" s="175"/>
      <c r="DE282" s="175"/>
      <c r="DF282" s="175"/>
      <c r="DG282" s="175"/>
      <c r="DH282" s="175"/>
      <c r="DI282" s="175"/>
      <c r="DJ282" s="175"/>
      <c r="DK282" s="175"/>
      <c r="DL282" s="175"/>
      <c r="DM282" s="175"/>
      <c r="DN282" s="175"/>
      <c r="DO282" s="175"/>
      <c r="DP282" s="175"/>
      <c r="DQ282" s="175"/>
      <c r="DR282" s="175"/>
      <c r="DS282" s="175"/>
      <c r="DT282" s="175"/>
      <c r="DU282" s="175"/>
      <c r="DV282" s="175"/>
      <c r="DW282" s="175"/>
      <c r="DX282" s="175"/>
      <c r="DY282" s="175"/>
      <c r="DZ282" s="175"/>
      <c r="EA282" s="175"/>
      <c r="EB282" s="175"/>
      <c r="EC282" s="175"/>
      <c r="ED282" s="175"/>
      <c r="EE282" s="175"/>
      <c r="EF282" s="175"/>
      <c r="EG282" s="175"/>
      <c r="EH282" s="175"/>
      <c r="EI282" s="175"/>
      <c r="EJ282" s="175"/>
      <c r="EK282" s="175"/>
      <c r="EL282" s="175"/>
      <c r="EM282" s="175"/>
      <c r="EN282" s="175"/>
    </row>
    <row r="283" spans="1:144" ht="14.25">
      <c r="A283" s="175"/>
      <c r="B283" s="175"/>
      <c r="C283" s="254"/>
      <c r="D283" s="255"/>
      <c r="E283" s="175"/>
      <c r="F283" s="236"/>
      <c r="G283" s="236"/>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c r="BL283" s="175"/>
      <c r="BM283" s="175"/>
      <c r="BN283" s="175"/>
      <c r="BO283" s="175"/>
      <c r="BP283" s="175"/>
      <c r="BQ283" s="175"/>
      <c r="BR283" s="175"/>
      <c r="BS283" s="175"/>
      <c r="BT283" s="175"/>
      <c r="BU283" s="175"/>
      <c r="BV283" s="175"/>
      <c r="BW283" s="175"/>
      <c r="BX283" s="175"/>
      <c r="BY283" s="175"/>
      <c r="BZ283" s="175"/>
      <c r="CA283" s="175"/>
      <c r="CB283" s="175"/>
      <c r="CC283" s="175"/>
      <c r="CD283" s="175"/>
      <c r="CE283" s="175"/>
      <c r="CF283" s="175"/>
      <c r="CG283" s="175"/>
      <c r="CH283" s="175"/>
      <c r="CI283" s="175"/>
      <c r="CJ283" s="175"/>
      <c r="CK283" s="175"/>
      <c r="CL283" s="175"/>
      <c r="CM283" s="175"/>
      <c r="CN283" s="175"/>
      <c r="CO283" s="175"/>
      <c r="CP283" s="175"/>
      <c r="CQ283" s="175"/>
      <c r="CR283" s="175"/>
      <c r="CS283" s="175"/>
      <c r="CT283" s="175"/>
      <c r="CU283" s="175"/>
      <c r="CV283" s="175"/>
      <c r="CW283" s="175"/>
      <c r="CX283" s="175"/>
      <c r="CY283" s="175"/>
      <c r="CZ283" s="175"/>
      <c r="DA283" s="175"/>
      <c r="DB283" s="175"/>
      <c r="DC283" s="175"/>
      <c r="DD283" s="175"/>
      <c r="DE283" s="175"/>
      <c r="DF283" s="175"/>
      <c r="DG283" s="175"/>
      <c r="DH283" s="175"/>
      <c r="DI283" s="175"/>
      <c r="DJ283" s="175"/>
      <c r="DK283" s="175"/>
      <c r="DL283" s="175"/>
      <c r="DM283" s="175"/>
      <c r="DN283" s="175"/>
      <c r="DO283" s="175"/>
      <c r="DP283" s="175"/>
      <c r="DQ283" s="175"/>
      <c r="DR283" s="175"/>
      <c r="DS283" s="175"/>
      <c r="DT283" s="175"/>
      <c r="DU283" s="175"/>
      <c r="DV283" s="175"/>
      <c r="DW283" s="175"/>
      <c r="DX283" s="175"/>
      <c r="DY283" s="175"/>
      <c r="DZ283" s="175"/>
      <c r="EA283" s="175"/>
      <c r="EB283" s="175"/>
      <c r="EC283" s="175"/>
      <c r="ED283" s="175"/>
      <c r="EE283" s="175"/>
      <c r="EF283" s="175"/>
      <c r="EG283" s="175"/>
      <c r="EH283" s="175"/>
      <c r="EI283" s="175"/>
      <c r="EJ283" s="175"/>
      <c r="EK283" s="175"/>
      <c r="EL283" s="175"/>
      <c r="EM283" s="175"/>
      <c r="EN283" s="175"/>
    </row>
    <row r="284" spans="1:144" ht="14.25">
      <c r="A284" s="175"/>
      <c r="B284" s="175"/>
      <c r="C284" s="254"/>
      <c r="D284" s="255"/>
      <c r="E284" s="175"/>
      <c r="F284" s="236"/>
      <c r="G284" s="236"/>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5"/>
      <c r="BR284" s="175"/>
      <c r="BS284" s="175"/>
      <c r="BT284" s="175"/>
      <c r="BU284" s="175"/>
      <c r="BV284" s="175"/>
      <c r="BW284" s="175"/>
      <c r="BX284" s="175"/>
      <c r="BY284" s="175"/>
      <c r="BZ284" s="175"/>
      <c r="CA284" s="175"/>
      <c r="CB284" s="175"/>
      <c r="CC284" s="175"/>
      <c r="CD284" s="175"/>
      <c r="CE284" s="175"/>
      <c r="CF284" s="175"/>
      <c r="CG284" s="175"/>
      <c r="CH284" s="175"/>
      <c r="CI284" s="175"/>
      <c r="CJ284" s="175"/>
      <c r="CK284" s="175"/>
      <c r="CL284" s="175"/>
      <c r="CM284" s="175"/>
      <c r="CN284" s="175"/>
      <c r="CO284" s="175"/>
      <c r="CP284" s="175"/>
      <c r="CQ284" s="175"/>
      <c r="CR284" s="175"/>
      <c r="CS284" s="175"/>
      <c r="CT284" s="175"/>
      <c r="CU284" s="175"/>
      <c r="CV284" s="175"/>
      <c r="CW284" s="175"/>
      <c r="CX284" s="175"/>
      <c r="CY284" s="175"/>
      <c r="CZ284" s="175"/>
      <c r="DA284" s="175"/>
      <c r="DB284" s="175"/>
      <c r="DC284" s="175"/>
      <c r="DD284" s="175"/>
      <c r="DE284" s="175"/>
      <c r="DF284" s="175"/>
      <c r="DG284" s="175"/>
      <c r="DH284" s="175"/>
      <c r="DI284" s="175"/>
      <c r="DJ284" s="175"/>
      <c r="DK284" s="175"/>
      <c r="DL284" s="175"/>
      <c r="DM284" s="175"/>
      <c r="DN284" s="175"/>
      <c r="DO284" s="175"/>
      <c r="DP284" s="175"/>
      <c r="DQ284" s="175"/>
      <c r="DR284" s="175"/>
      <c r="DS284" s="175"/>
      <c r="DT284" s="175"/>
      <c r="DU284" s="175"/>
      <c r="DV284" s="175"/>
      <c r="DW284" s="175"/>
      <c r="DX284" s="175"/>
      <c r="DY284" s="175"/>
      <c r="DZ284" s="175"/>
      <c r="EA284" s="175"/>
      <c r="EB284" s="175"/>
      <c r="EC284" s="175"/>
      <c r="ED284" s="175"/>
      <c r="EE284" s="175"/>
      <c r="EF284" s="175"/>
      <c r="EG284" s="175"/>
      <c r="EH284" s="175"/>
      <c r="EI284" s="175"/>
      <c r="EJ284" s="175"/>
      <c r="EK284" s="175"/>
      <c r="EL284" s="175"/>
      <c r="EM284" s="175"/>
      <c r="EN284" s="175"/>
    </row>
    <row r="285" spans="1:144" ht="14.25">
      <c r="A285" s="175"/>
      <c r="B285" s="175"/>
      <c r="C285" s="254"/>
      <c r="D285" s="255"/>
      <c r="E285" s="175"/>
      <c r="F285" s="236"/>
      <c r="G285" s="236"/>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5"/>
      <c r="BR285" s="175"/>
      <c r="BS285" s="175"/>
      <c r="BT285" s="175"/>
      <c r="BU285" s="175"/>
      <c r="BV285" s="175"/>
      <c r="BW285" s="175"/>
      <c r="BX285" s="175"/>
      <c r="BY285" s="175"/>
      <c r="BZ285" s="175"/>
      <c r="CA285" s="175"/>
      <c r="CB285" s="175"/>
      <c r="CC285" s="175"/>
      <c r="CD285" s="175"/>
      <c r="CE285" s="175"/>
      <c r="CF285" s="175"/>
      <c r="CG285" s="175"/>
      <c r="CH285" s="175"/>
      <c r="CI285" s="175"/>
      <c r="CJ285" s="175"/>
      <c r="CK285" s="175"/>
      <c r="CL285" s="175"/>
      <c r="CM285" s="175"/>
      <c r="CN285" s="175"/>
      <c r="CO285" s="175"/>
      <c r="CP285" s="175"/>
      <c r="CQ285" s="175"/>
      <c r="CR285" s="175"/>
      <c r="CS285" s="175"/>
      <c r="CT285" s="175"/>
      <c r="CU285" s="175"/>
      <c r="CV285" s="175"/>
      <c r="CW285" s="175"/>
      <c r="CX285" s="175"/>
      <c r="CY285" s="175"/>
      <c r="CZ285" s="175"/>
      <c r="DA285" s="175"/>
      <c r="DB285" s="175"/>
      <c r="DC285" s="175"/>
      <c r="DD285" s="175"/>
      <c r="DE285" s="175"/>
      <c r="DF285" s="175"/>
      <c r="DG285" s="175"/>
      <c r="DH285" s="175"/>
      <c r="DI285" s="175"/>
      <c r="DJ285" s="175"/>
      <c r="DK285" s="175"/>
      <c r="DL285" s="175"/>
      <c r="DM285" s="175"/>
      <c r="DN285" s="175"/>
      <c r="DO285" s="175"/>
      <c r="DP285" s="175"/>
      <c r="DQ285" s="175"/>
      <c r="DR285" s="175"/>
      <c r="DS285" s="175"/>
      <c r="DT285" s="175"/>
      <c r="DU285" s="175"/>
      <c r="DV285" s="175"/>
      <c r="DW285" s="175"/>
      <c r="DX285" s="175"/>
      <c r="DY285" s="175"/>
      <c r="DZ285" s="175"/>
      <c r="EA285" s="175"/>
      <c r="EB285" s="175"/>
      <c r="EC285" s="175"/>
      <c r="ED285" s="175"/>
      <c r="EE285" s="175"/>
      <c r="EF285" s="175"/>
      <c r="EG285" s="175"/>
      <c r="EH285" s="175"/>
      <c r="EI285" s="175"/>
      <c r="EJ285" s="175"/>
      <c r="EK285" s="175"/>
      <c r="EL285" s="175"/>
      <c r="EM285" s="175"/>
      <c r="EN285" s="175"/>
    </row>
    <row r="286" spans="1:144" ht="14.25">
      <c r="A286" s="175"/>
      <c r="B286" s="175"/>
      <c r="C286" s="254"/>
      <c r="D286" s="255"/>
      <c r="E286" s="175"/>
      <c r="F286" s="236"/>
      <c r="G286" s="236"/>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5"/>
      <c r="BR286" s="175"/>
      <c r="BS286" s="175"/>
      <c r="BT286" s="175"/>
      <c r="BU286" s="175"/>
      <c r="BV286" s="175"/>
      <c r="BW286" s="175"/>
      <c r="BX286" s="175"/>
      <c r="BY286" s="175"/>
      <c r="BZ286" s="175"/>
      <c r="CA286" s="175"/>
      <c r="CB286" s="175"/>
      <c r="CC286" s="175"/>
      <c r="CD286" s="175"/>
      <c r="CE286" s="175"/>
      <c r="CF286" s="175"/>
      <c r="CG286" s="175"/>
      <c r="CH286" s="175"/>
      <c r="CI286" s="175"/>
      <c r="CJ286" s="175"/>
      <c r="CK286" s="175"/>
      <c r="CL286" s="175"/>
      <c r="CM286" s="175"/>
      <c r="CN286" s="175"/>
      <c r="CO286" s="175"/>
      <c r="CP286" s="175"/>
      <c r="CQ286" s="175"/>
      <c r="CR286" s="175"/>
      <c r="CS286" s="175"/>
      <c r="CT286" s="175"/>
      <c r="CU286" s="175"/>
      <c r="CV286" s="175"/>
      <c r="CW286" s="175"/>
      <c r="CX286" s="175"/>
      <c r="CY286" s="175"/>
      <c r="CZ286" s="175"/>
      <c r="DA286" s="175"/>
      <c r="DB286" s="175"/>
      <c r="DC286" s="175"/>
      <c r="DD286" s="175"/>
      <c r="DE286" s="175"/>
      <c r="DF286" s="175"/>
      <c r="DG286" s="175"/>
      <c r="DH286" s="175"/>
      <c r="DI286" s="175"/>
      <c r="DJ286" s="175"/>
      <c r="DK286" s="175"/>
      <c r="DL286" s="175"/>
      <c r="DM286" s="175"/>
      <c r="DN286" s="175"/>
      <c r="DO286" s="175"/>
      <c r="DP286" s="175"/>
      <c r="DQ286" s="175"/>
      <c r="DR286" s="175"/>
      <c r="DS286" s="175"/>
      <c r="DT286" s="175"/>
      <c r="DU286" s="175"/>
      <c r="DV286" s="175"/>
      <c r="DW286" s="175"/>
      <c r="DX286" s="175"/>
      <c r="DY286" s="175"/>
      <c r="DZ286" s="175"/>
      <c r="EA286" s="175"/>
      <c r="EB286" s="175"/>
      <c r="EC286" s="175"/>
      <c r="ED286" s="175"/>
      <c r="EE286" s="175"/>
      <c r="EF286" s="175"/>
      <c r="EG286" s="175"/>
      <c r="EH286" s="175"/>
      <c r="EI286" s="175"/>
      <c r="EJ286" s="175"/>
      <c r="EK286" s="175"/>
      <c r="EL286" s="175"/>
      <c r="EM286" s="175"/>
      <c r="EN286" s="175"/>
    </row>
    <row r="287" spans="1:144" ht="14.25">
      <c r="A287" s="175"/>
      <c r="B287" s="175"/>
      <c r="C287" s="254"/>
      <c r="D287" s="255"/>
      <c r="E287" s="175"/>
      <c r="F287" s="236"/>
      <c r="G287" s="236"/>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5"/>
      <c r="BR287" s="175"/>
      <c r="BS287" s="175"/>
      <c r="BT287" s="175"/>
      <c r="BU287" s="175"/>
      <c r="BV287" s="175"/>
      <c r="BW287" s="175"/>
      <c r="BX287" s="175"/>
      <c r="BY287" s="175"/>
      <c r="BZ287" s="175"/>
      <c r="CA287" s="175"/>
      <c r="CB287" s="175"/>
      <c r="CC287" s="175"/>
      <c r="CD287" s="175"/>
      <c r="CE287" s="175"/>
      <c r="CF287" s="175"/>
      <c r="CG287" s="175"/>
      <c r="CH287" s="175"/>
      <c r="CI287" s="175"/>
      <c r="CJ287" s="175"/>
      <c r="CK287" s="175"/>
      <c r="CL287" s="175"/>
      <c r="CM287" s="175"/>
      <c r="CN287" s="175"/>
      <c r="CO287" s="175"/>
      <c r="CP287" s="175"/>
      <c r="CQ287" s="175"/>
      <c r="CR287" s="175"/>
      <c r="CS287" s="175"/>
      <c r="CT287" s="175"/>
      <c r="CU287" s="175"/>
      <c r="CV287" s="175"/>
      <c r="CW287" s="175"/>
      <c r="CX287" s="175"/>
      <c r="CY287" s="175"/>
      <c r="CZ287" s="175"/>
      <c r="DA287" s="175"/>
      <c r="DB287" s="175"/>
      <c r="DC287" s="175"/>
      <c r="DD287" s="175"/>
      <c r="DE287" s="175"/>
      <c r="DF287" s="175"/>
      <c r="DG287" s="175"/>
      <c r="DH287" s="175"/>
      <c r="DI287" s="175"/>
      <c r="DJ287" s="175"/>
      <c r="DK287" s="175"/>
      <c r="DL287" s="175"/>
      <c r="DM287" s="175"/>
      <c r="DN287" s="175"/>
      <c r="DO287" s="175"/>
      <c r="DP287" s="175"/>
      <c r="DQ287" s="175"/>
      <c r="DR287" s="175"/>
      <c r="DS287" s="175"/>
      <c r="DT287" s="175"/>
      <c r="DU287" s="175"/>
      <c r="DV287" s="175"/>
      <c r="DW287" s="175"/>
      <c r="DX287" s="175"/>
      <c r="DY287" s="175"/>
      <c r="DZ287" s="175"/>
      <c r="EA287" s="175"/>
      <c r="EB287" s="175"/>
      <c r="EC287" s="175"/>
      <c r="ED287" s="175"/>
      <c r="EE287" s="175"/>
      <c r="EF287" s="175"/>
      <c r="EG287" s="175"/>
      <c r="EH287" s="175"/>
      <c r="EI287" s="175"/>
      <c r="EJ287" s="175"/>
      <c r="EK287" s="175"/>
      <c r="EL287" s="175"/>
      <c r="EM287" s="175"/>
      <c r="EN287" s="175"/>
    </row>
    <row r="288" spans="1:144" ht="14.25">
      <c r="A288" s="175"/>
      <c r="B288" s="175"/>
      <c r="C288" s="254"/>
      <c r="D288" s="255"/>
      <c r="E288" s="175"/>
      <c r="F288" s="236"/>
      <c r="G288" s="236"/>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c r="AY288" s="175"/>
      <c r="AZ288" s="175"/>
      <c r="BA288" s="175"/>
      <c r="BB288" s="175"/>
      <c r="BC288" s="175"/>
      <c r="BD288" s="175"/>
      <c r="BE288" s="175"/>
      <c r="BF288" s="175"/>
      <c r="BG288" s="175"/>
      <c r="BH288" s="175"/>
      <c r="BI288" s="175"/>
      <c r="BJ288" s="175"/>
      <c r="BK288" s="175"/>
      <c r="BL288" s="175"/>
      <c r="BM288" s="175"/>
      <c r="BN288" s="175"/>
      <c r="BO288" s="175"/>
      <c r="BP288" s="175"/>
      <c r="BQ288" s="175"/>
      <c r="BR288" s="175"/>
      <c r="BS288" s="175"/>
      <c r="BT288" s="175"/>
      <c r="BU288" s="175"/>
      <c r="BV288" s="175"/>
      <c r="BW288" s="175"/>
      <c r="BX288" s="175"/>
      <c r="BY288" s="175"/>
      <c r="BZ288" s="175"/>
      <c r="CA288" s="175"/>
      <c r="CB288" s="175"/>
      <c r="CC288" s="175"/>
      <c r="CD288" s="175"/>
      <c r="CE288" s="175"/>
      <c r="CF288" s="175"/>
      <c r="CG288" s="175"/>
      <c r="CH288" s="175"/>
      <c r="CI288" s="175"/>
      <c r="CJ288" s="175"/>
      <c r="CK288" s="175"/>
      <c r="CL288" s="175"/>
      <c r="CM288" s="175"/>
      <c r="CN288" s="175"/>
      <c r="CO288" s="175"/>
      <c r="CP288" s="175"/>
      <c r="CQ288" s="175"/>
      <c r="CR288" s="175"/>
      <c r="CS288" s="175"/>
      <c r="CT288" s="175"/>
      <c r="CU288" s="175"/>
      <c r="CV288" s="175"/>
      <c r="CW288" s="175"/>
      <c r="CX288" s="175"/>
      <c r="CY288" s="175"/>
      <c r="CZ288" s="175"/>
      <c r="DA288" s="175"/>
      <c r="DB288" s="175"/>
      <c r="DC288" s="175"/>
      <c r="DD288" s="175"/>
      <c r="DE288" s="175"/>
      <c r="DF288" s="175"/>
      <c r="DG288" s="175"/>
      <c r="DH288" s="175"/>
      <c r="DI288" s="175"/>
      <c r="DJ288" s="175"/>
      <c r="DK288" s="175"/>
      <c r="DL288" s="175"/>
      <c r="DM288" s="175"/>
      <c r="DN288" s="175"/>
      <c r="DO288" s="175"/>
      <c r="DP288" s="175"/>
      <c r="DQ288" s="175"/>
      <c r="DR288" s="175"/>
      <c r="DS288" s="175"/>
      <c r="DT288" s="175"/>
      <c r="DU288" s="175"/>
      <c r="DV288" s="175"/>
      <c r="DW288" s="175"/>
      <c r="DX288" s="175"/>
      <c r="DY288" s="175"/>
      <c r="DZ288" s="175"/>
      <c r="EA288" s="175"/>
      <c r="EB288" s="175"/>
      <c r="EC288" s="175"/>
      <c r="ED288" s="175"/>
      <c r="EE288" s="175"/>
      <c r="EF288" s="175"/>
      <c r="EG288" s="175"/>
      <c r="EH288" s="175"/>
      <c r="EI288" s="175"/>
      <c r="EJ288" s="175"/>
      <c r="EK288" s="175"/>
      <c r="EL288" s="175"/>
      <c r="EM288" s="175"/>
      <c r="EN288" s="175"/>
    </row>
    <row r="289" spans="1:144" ht="14.25">
      <c r="A289" s="175"/>
      <c r="B289" s="175"/>
      <c r="C289" s="254"/>
      <c r="D289" s="255"/>
      <c r="E289" s="175"/>
      <c r="F289" s="236"/>
      <c r="G289" s="236"/>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c r="AY289" s="175"/>
      <c r="AZ289" s="175"/>
      <c r="BA289" s="175"/>
      <c r="BB289" s="175"/>
      <c r="BC289" s="175"/>
      <c r="BD289" s="175"/>
      <c r="BE289" s="175"/>
      <c r="BF289" s="175"/>
      <c r="BG289" s="175"/>
      <c r="BH289" s="175"/>
      <c r="BI289" s="175"/>
      <c r="BJ289" s="175"/>
      <c r="BK289" s="175"/>
      <c r="BL289" s="175"/>
      <c r="BM289" s="175"/>
      <c r="BN289" s="175"/>
      <c r="BO289" s="175"/>
      <c r="BP289" s="175"/>
      <c r="BQ289" s="175"/>
      <c r="BR289" s="175"/>
      <c r="BS289" s="175"/>
      <c r="BT289" s="175"/>
      <c r="BU289" s="175"/>
      <c r="BV289" s="175"/>
      <c r="BW289" s="175"/>
      <c r="BX289" s="175"/>
      <c r="BY289" s="175"/>
      <c r="BZ289" s="175"/>
      <c r="CA289" s="175"/>
      <c r="CB289" s="175"/>
      <c r="CC289" s="175"/>
      <c r="CD289" s="175"/>
      <c r="CE289" s="175"/>
      <c r="CF289" s="175"/>
      <c r="CG289" s="175"/>
      <c r="CH289" s="175"/>
      <c r="CI289" s="175"/>
      <c r="CJ289" s="175"/>
      <c r="CK289" s="175"/>
      <c r="CL289" s="175"/>
      <c r="CM289" s="175"/>
      <c r="CN289" s="175"/>
      <c r="CO289" s="175"/>
      <c r="CP289" s="175"/>
      <c r="CQ289" s="175"/>
      <c r="CR289" s="175"/>
      <c r="CS289" s="175"/>
      <c r="CT289" s="175"/>
      <c r="CU289" s="175"/>
      <c r="CV289" s="175"/>
      <c r="CW289" s="175"/>
      <c r="CX289" s="175"/>
      <c r="CY289" s="175"/>
      <c r="CZ289" s="175"/>
      <c r="DA289" s="175"/>
      <c r="DB289" s="175"/>
      <c r="DC289" s="175"/>
      <c r="DD289" s="175"/>
      <c r="DE289" s="175"/>
      <c r="DF289" s="175"/>
      <c r="DG289" s="175"/>
      <c r="DH289" s="175"/>
      <c r="DI289" s="175"/>
      <c r="DJ289" s="175"/>
      <c r="DK289" s="175"/>
      <c r="DL289" s="175"/>
      <c r="DM289" s="175"/>
      <c r="DN289" s="175"/>
      <c r="DO289" s="175"/>
      <c r="DP289" s="175"/>
      <c r="DQ289" s="175"/>
      <c r="DR289" s="175"/>
      <c r="DS289" s="175"/>
      <c r="DT289" s="175"/>
      <c r="DU289" s="175"/>
      <c r="DV289" s="175"/>
      <c r="DW289" s="175"/>
      <c r="DX289" s="175"/>
      <c r="DY289" s="175"/>
      <c r="DZ289" s="175"/>
      <c r="EA289" s="175"/>
      <c r="EB289" s="175"/>
      <c r="EC289" s="175"/>
      <c r="ED289" s="175"/>
      <c r="EE289" s="175"/>
      <c r="EF289" s="175"/>
      <c r="EG289" s="175"/>
      <c r="EH289" s="175"/>
      <c r="EI289" s="175"/>
      <c r="EJ289" s="175"/>
      <c r="EK289" s="175"/>
      <c r="EL289" s="175"/>
      <c r="EM289" s="175"/>
      <c r="EN289" s="175"/>
    </row>
    <row r="290" spans="1:144" ht="14.25">
      <c r="A290" s="175"/>
      <c r="B290" s="175"/>
      <c r="C290" s="254"/>
      <c r="D290" s="255"/>
      <c r="E290" s="175"/>
      <c r="F290" s="236"/>
      <c r="G290" s="236"/>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c r="AY290" s="175"/>
      <c r="AZ290" s="175"/>
      <c r="BA290" s="175"/>
      <c r="BB290" s="175"/>
      <c r="BC290" s="175"/>
      <c r="BD290" s="175"/>
      <c r="BE290" s="175"/>
      <c r="BF290" s="175"/>
      <c r="BG290" s="175"/>
      <c r="BH290" s="175"/>
      <c r="BI290" s="175"/>
      <c r="BJ290" s="175"/>
      <c r="BK290" s="175"/>
      <c r="BL290" s="175"/>
      <c r="BM290" s="175"/>
      <c r="BN290" s="175"/>
      <c r="BO290" s="175"/>
      <c r="BP290" s="175"/>
      <c r="BQ290" s="175"/>
      <c r="BR290" s="175"/>
      <c r="BS290" s="175"/>
      <c r="BT290" s="175"/>
      <c r="BU290" s="175"/>
      <c r="BV290" s="175"/>
      <c r="BW290" s="175"/>
      <c r="BX290" s="175"/>
      <c r="BY290" s="175"/>
      <c r="BZ290" s="175"/>
      <c r="CA290" s="175"/>
      <c r="CB290" s="175"/>
      <c r="CC290" s="175"/>
      <c r="CD290" s="175"/>
      <c r="CE290" s="175"/>
      <c r="CF290" s="175"/>
      <c r="CG290" s="175"/>
      <c r="CH290" s="175"/>
      <c r="CI290" s="175"/>
      <c r="CJ290" s="175"/>
      <c r="CK290" s="175"/>
      <c r="CL290" s="175"/>
      <c r="CM290" s="175"/>
      <c r="CN290" s="175"/>
      <c r="CO290" s="175"/>
      <c r="CP290" s="175"/>
      <c r="CQ290" s="175"/>
      <c r="CR290" s="175"/>
      <c r="CS290" s="175"/>
      <c r="CT290" s="175"/>
      <c r="CU290" s="175"/>
      <c r="CV290" s="175"/>
      <c r="CW290" s="175"/>
      <c r="CX290" s="175"/>
      <c r="CY290" s="175"/>
      <c r="CZ290" s="175"/>
      <c r="DA290" s="175"/>
      <c r="DB290" s="175"/>
      <c r="DC290" s="175"/>
      <c r="DD290" s="175"/>
      <c r="DE290" s="175"/>
      <c r="DF290" s="175"/>
      <c r="DG290" s="175"/>
      <c r="DH290" s="175"/>
      <c r="DI290" s="175"/>
      <c r="DJ290" s="175"/>
      <c r="DK290" s="175"/>
      <c r="DL290" s="175"/>
      <c r="DM290" s="175"/>
      <c r="DN290" s="175"/>
      <c r="DO290" s="175"/>
      <c r="DP290" s="175"/>
      <c r="DQ290" s="175"/>
      <c r="DR290" s="175"/>
      <c r="DS290" s="175"/>
      <c r="DT290" s="175"/>
      <c r="DU290" s="175"/>
      <c r="DV290" s="175"/>
      <c r="DW290" s="175"/>
      <c r="DX290" s="175"/>
      <c r="DY290" s="175"/>
      <c r="DZ290" s="175"/>
      <c r="EA290" s="175"/>
      <c r="EB290" s="175"/>
      <c r="EC290" s="175"/>
      <c r="ED290" s="175"/>
      <c r="EE290" s="175"/>
      <c r="EF290" s="175"/>
      <c r="EG290" s="175"/>
      <c r="EH290" s="175"/>
      <c r="EI290" s="175"/>
      <c r="EJ290" s="175"/>
      <c r="EK290" s="175"/>
      <c r="EL290" s="175"/>
      <c r="EM290" s="175"/>
      <c r="EN290" s="175"/>
    </row>
    <row r="291" spans="1:144" ht="14.25">
      <c r="A291" s="175"/>
      <c r="B291" s="175"/>
      <c r="C291" s="254"/>
      <c r="D291" s="255"/>
      <c r="E291" s="175"/>
      <c r="F291" s="236"/>
      <c r="G291" s="236"/>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5"/>
      <c r="BR291" s="175"/>
      <c r="BS291" s="175"/>
      <c r="BT291" s="175"/>
      <c r="BU291" s="175"/>
      <c r="BV291" s="175"/>
      <c r="BW291" s="175"/>
      <c r="BX291" s="175"/>
      <c r="BY291" s="175"/>
      <c r="BZ291" s="175"/>
      <c r="CA291" s="175"/>
      <c r="CB291" s="175"/>
      <c r="CC291" s="175"/>
      <c r="CD291" s="175"/>
      <c r="CE291" s="175"/>
      <c r="CF291" s="175"/>
      <c r="CG291" s="175"/>
      <c r="CH291" s="175"/>
      <c r="CI291" s="175"/>
      <c r="CJ291" s="175"/>
      <c r="CK291" s="175"/>
      <c r="CL291" s="175"/>
      <c r="CM291" s="175"/>
      <c r="CN291" s="175"/>
      <c r="CO291" s="175"/>
      <c r="CP291" s="175"/>
      <c r="CQ291" s="175"/>
      <c r="CR291" s="175"/>
      <c r="CS291" s="175"/>
      <c r="CT291" s="175"/>
      <c r="CU291" s="175"/>
      <c r="CV291" s="175"/>
      <c r="CW291" s="175"/>
      <c r="CX291" s="175"/>
      <c r="CY291" s="175"/>
      <c r="CZ291" s="175"/>
      <c r="DA291" s="175"/>
      <c r="DB291" s="175"/>
      <c r="DC291" s="175"/>
      <c r="DD291" s="175"/>
      <c r="DE291" s="175"/>
      <c r="DF291" s="175"/>
      <c r="DG291" s="175"/>
      <c r="DH291" s="175"/>
      <c r="DI291" s="175"/>
      <c r="DJ291" s="175"/>
      <c r="DK291" s="175"/>
      <c r="DL291" s="175"/>
      <c r="DM291" s="175"/>
      <c r="DN291" s="175"/>
      <c r="DO291" s="175"/>
      <c r="DP291" s="175"/>
      <c r="DQ291" s="175"/>
      <c r="DR291" s="175"/>
      <c r="DS291" s="175"/>
      <c r="DT291" s="175"/>
      <c r="DU291" s="175"/>
      <c r="DV291" s="175"/>
      <c r="DW291" s="175"/>
      <c r="DX291" s="175"/>
      <c r="DY291" s="175"/>
      <c r="DZ291" s="175"/>
      <c r="EA291" s="175"/>
      <c r="EB291" s="175"/>
      <c r="EC291" s="175"/>
      <c r="ED291" s="175"/>
      <c r="EE291" s="175"/>
      <c r="EF291" s="175"/>
      <c r="EG291" s="175"/>
      <c r="EH291" s="175"/>
      <c r="EI291" s="175"/>
      <c r="EJ291" s="175"/>
      <c r="EK291" s="175"/>
      <c r="EL291" s="175"/>
      <c r="EM291" s="175"/>
      <c r="EN291" s="175"/>
    </row>
    <row r="292" spans="1:144" ht="14.25">
      <c r="A292" s="175"/>
      <c r="B292" s="175"/>
      <c r="C292" s="254"/>
      <c r="D292" s="255"/>
      <c r="E292" s="175"/>
      <c r="F292" s="236"/>
      <c r="G292" s="236"/>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5"/>
      <c r="BR292" s="175"/>
      <c r="BS292" s="175"/>
      <c r="BT292" s="175"/>
      <c r="BU292" s="175"/>
      <c r="BV292" s="175"/>
      <c r="BW292" s="175"/>
      <c r="BX292" s="175"/>
      <c r="BY292" s="175"/>
      <c r="BZ292" s="175"/>
      <c r="CA292" s="175"/>
      <c r="CB292" s="175"/>
      <c r="CC292" s="175"/>
      <c r="CD292" s="175"/>
      <c r="CE292" s="175"/>
      <c r="CF292" s="175"/>
      <c r="CG292" s="175"/>
      <c r="CH292" s="175"/>
      <c r="CI292" s="175"/>
      <c r="CJ292" s="175"/>
      <c r="CK292" s="175"/>
      <c r="CL292" s="175"/>
      <c r="CM292" s="175"/>
      <c r="CN292" s="175"/>
      <c r="CO292" s="175"/>
      <c r="CP292" s="175"/>
      <c r="CQ292" s="175"/>
      <c r="CR292" s="175"/>
      <c r="CS292" s="175"/>
      <c r="CT292" s="175"/>
      <c r="CU292" s="175"/>
      <c r="CV292" s="175"/>
      <c r="CW292" s="175"/>
      <c r="CX292" s="175"/>
      <c r="CY292" s="175"/>
      <c r="CZ292" s="175"/>
      <c r="DA292" s="175"/>
      <c r="DB292" s="175"/>
      <c r="DC292" s="175"/>
      <c r="DD292" s="175"/>
      <c r="DE292" s="175"/>
      <c r="DF292" s="175"/>
      <c r="DG292" s="175"/>
      <c r="DH292" s="175"/>
      <c r="DI292" s="175"/>
      <c r="DJ292" s="175"/>
      <c r="DK292" s="175"/>
      <c r="DL292" s="175"/>
      <c r="DM292" s="175"/>
      <c r="DN292" s="175"/>
      <c r="DO292" s="175"/>
      <c r="DP292" s="175"/>
      <c r="DQ292" s="175"/>
      <c r="DR292" s="175"/>
      <c r="DS292" s="175"/>
      <c r="DT292" s="175"/>
      <c r="DU292" s="175"/>
      <c r="DV292" s="175"/>
      <c r="DW292" s="175"/>
      <c r="DX292" s="175"/>
      <c r="DY292" s="175"/>
      <c r="DZ292" s="175"/>
      <c r="EA292" s="175"/>
      <c r="EB292" s="175"/>
      <c r="EC292" s="175"/>
      <c r="ED292" s="175"/>
      <c r="EE292" s="175"/>
      <c r="EF292" s="175"/>
      <c r="EG292" s="175"/>
      <c r="EH292" s="175"/>
      <c r="EI292" s="175"/>
      <c r="EJ292" s="175"/>
      <c r="EK292" s="175"/>
      <c r="EL292" s="175"/>
      <c r="EM292" s="175"/>
      <c r="EN292" s="175"/>
    </row>
    <row r="293" spans="1:144" ht="14.25">
      <c r="A293" s="175"/>
      <c r="B293" s="175"/>
      <c r="C293" s="254"/>
      <c r="D293" s="255"/>
      <c r="E293" s="175"/>
      <c r="F293" s="236"/>
      <c r="G293" s="236"/>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5"/>
      <c r="BR293" s="175"/>
      <c r="BS293" s="175"/>
      <c r="BT293" s="175"/>
      <c r="BU293" s="175"/>
      <c r="BV293" s="175"/>
      <c r="BW293" s="175"/>
      <c r="BX293" s="175"/>
      <c r="BY293" s="175"/>
      <c r="BZ293" s="175"/>
      <c r="CA293" s="175"/>
      <c r="CB293" s="175"/>
      <c r="CC293" s="175"/>
      <c r="CD293" s="175"/>
      <c r="CE293" s="175"/>
      <c r="CF293" s="175"/>
      <c r="CG293" s="175"/>
      <c r="CH293" s="175"/>
      <c r="CI293" s="175"/>
      <c r="CJ293" s="175"/>
      <c r="CK293" s="175"/>
      <c r="CL293" s="175"/>
      <c r="CM293" s="175"/>
      <c r="CN293" s="175"/>
      <c r="CO293" s="175"/>
      <c r="CP293" s="175"/>
      <c r="CQ293" s="175"/>
      <c r="CR293" s="175"/>
      <c r="CS293" s="175"/>
      <c r="CT293" s="175"/>
      <c r="CU293" s="175"/>
      <c r="CV293" s="175"/>
      <c r="CW293" s="175"/>
      <c r="CX293" s="175"/>
      <c r="CY293" s="175"/>
      <c r="CZ293" s="175"/>
      <c r="DA293" s="175"/>
      <c r="DB293" s="175"/>
      <c r="DC293" s="175"/>
      <c r="DD293" s="175"/>
      <c r="DE293" s="175"/>
      <c r="DF293" s="175"/>
      <c r="DG293" s="175"/>
      <c r="DH293" s="175"/>
      <c r="DI293" s="175"/>
      <c r="DJ293" s="175"/>
      <c r="DK293" s="175"/>
      <c r="DL293" s="175"/>
      <c r="DM293" s="175"/>
      <c r="DN293" s="175"/>
      <c r="DO293" s="175"/>
      <c r="DP293" s="175"/>
      <c r="DQ293" s="175"/>
      <c r="DR293" s="175"/>
      <c r="DS293" s="175"/>
      <c r="DT293" s="175"/>
      <c r="DU293" s="175"/>
      <c r="DV293" s="175"/>
      <c r="DW293" s="175"/>
      <c r="DX293" s="175"/>
      <c r="DY293" s="175"/>
      <c r="DZ293" s="175"/>
      <c r="EA293" s="175"/>
      <c r="EB293" s="175"/>
      <c r="EC293" s="175"/>
      <c r="ED293" s="175"/>
      <c r="EE293" s="175"/>
      <c r="EF293" s="175"/>
      <c r="EG293" s="175"/>
      <c r="EH293" s="175"/>
      <c r="EI293" s="175"/>
      <c r="EJ293" s="175"/>
      <c r="EK293" s="175"/>
      <c r="EL293" s="175"/>
      <c r="EM293" s="175"/>
      <c r="EN293" s="175"/>
    </row>
    <row r="294" spans="1:144" ht="14.25">
      <c r="A294" s="175"/>
      <c r="B294" s="175"/>
      <c r="C294" s="254"/>
      <c r="D294" s="255"/>
      <c r="E294" s="175"/>
      <c r="F294" s="236"/>
      <c r="G294" s="236"/>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c r="AY294" s="175"/>
      <c r="AZ294" s="175"/>
      <c r="BA294" s="175"/>
      <c r="BB294" s="175"/>
      <c r="BC294" s="175"/>
      <c r="BD294" s="175"/>
      <c r="BE294" s="175"/>
      <c r="BF294" s="175"/>
      <c r="BG294" s="175"/>
      <c r="BH294" s="175"/>
      <c r="BI294" s="175"/>
      <c r="BJ294" s="175"/>
      <c r="BK294" s="175"/>
      <c r="BL294" s="175"/>
      <c r="BM294" s="175"/>
      <c r="BN294" s="175"/>
      <c r="BO294" s="175"/>
      <c r="BP294" s="175"/>
      <c r="BQ294" s="175"/>
      <c r="BR294" s="175"/>
      <c r="BS294" s="175"/>
      <c r="BT294" s="175"/>
      <c r="BU294" s="175"/>
      <c r="BV294" s="175"/>
      <c r="BW294" s="175"/>
      <c r="BX294" s="175"/>
      <c r="BY294" s="175"/>
      <c r="BZ294" s="175"/>
      <c r="CA294" s="175"/>
      <c r="CB294" s="175"/>
      <c r="CC294" s="175"/>
      <c r="CD294" s="175"/>
      <c r="CE294" s="175"/>
      <c r="CF294" s="175"/>
      <c r="CG294" s="175"/>
      <c r="CH294" s="175"/>
      <c r="CI294" s="175"/>
      <c r="CJ294" s="175"/>
      <c r="CK294" s="175"/>
      <c r="CL294" s="175"/>
      <c r="CM294" s="175"/>
      <c r="CN294" s="175"/>
      <c r="CO294" s="175"/>
      <c r="CP294" s="175"/>
      <c r="CQ294" s="175"/>
      <c r="CR294" s="175"/>
      <c r="CS294" s="175"/>
      <c r="CT294" s="175"/>
      <c r="CU294" s="175"/>
      <c r="CV294" s="175"/>
      <c r="CW294" s="175"/>
      <c r="CX294" s="175"/>
      <c r="CY294" s="175"/>
      <c r="CZ294" s="175"/>
      <c r="DA294" s="175"/>
      <c r="DB294" s="175"/>
      <c r="DC294" s="175"/>
      <c r="DD294" s="175"/>
      <c r="DE294" s="175"/>
      <c r="DF294" s="175"/>
      <c r="DG294" s="175"/>
      <c r="DH294" s="175"/>
      <c r="DI294" s="175"/>
      <c r="DJ294" s="175"/>
      <c r="DK294" s="175"/>
      <c r="DL294" s="175"/>
      <c r="DM294" s="175"/>
      <c r="DN294" s="175"/>
      <c r="DO294" s="175"/>
      <c r="DP294" s="175"/>
      <c r="DQ294" s="175"/>
      <c r="DR294" s="175"/>
      <c r="DS294" s="175"/>
      <c r="DT294" s="175"/>
      <c r="DU294" s="175"/>
      <c r="DV294" s="175"/>
      <c r="DW294" s="175"/>
      <c r="DX294" s="175"/>
      <c r="DY294" s="175"/>
      <c r="DZ294" s="175"/>
      <c r="EA294" s="175"/>
      <c r="EB294" s="175"/>
      <c r="EC294" s="175"/>
      <c r="ED294" s="175"/>
      <c r="EE294" s="175"/>
      <c r="EF294" s="175"/>
      <c r="EG294" s="175"/>
      <c r="EH294" s="175"/>
      <c r="EI294" s="175"/>
      <c r="EJ294" s="175"/>
      <c r="EK294" s="175"/>
      <c r="EL294" s="175"/>
      <c r="EM294" s="175"/>
      <c r="EN294" s="175"/>
    </row>
    <row r="295" spans="1:144" ht="14.25">
      <c r="A295" s="175"/>
      <c r="B295" s="175"/>
      <c r="C295" s="254"/>
      <c r="D295" s="255"/>
      <c r="E295" s="175"/>
      <c r="F295" s="236"/>
      <c r="G295" s="236"/>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c r="AY295" s="175"/>
      <c r="AZ295" s="175"/>
      <c r="BA295" s="175"/>
      <c r="BB295" s="175"/>
      <c r="BC295" s="175"/>
      <c r="BD295" s="175"/>
      <c r="BE295" s="175"/>
      <c r="BF295" s="175"/>
      <c r="BG295" s="175"/>
      <c r="BH295" s="175"/>
      <c r="BI295" s="175"/>
      <c r="BJ295" s="175"/>
      <c r="BK295" s="175"/>
      <c r="BL295" s="175"/>
      <c r="BM295" s="175"/>
      <c r="BN295" s="175"/>
      <c r="BO295" s="175"/>
      <c r="BP295" s="175"/>
      <c r="BQ295" s="175"/>
      <c r="BR295" s="175"/>
      <c r="BS295" s="175"/>
      <c r="BT295" s="175"/>
      <c r="BU295" s="175"/>
      <c r="BV295" s="175"/>
      <c r="BW295" s="175"/>
      <c r="BX295" s="175"/>
      <c r="BY295" s="175"/>
      <c r="BZ295" s="175"/>
      <c r="CA295" s="175"/>
      <c r="CB295" s="175"/>
      <c r="CC295" s="175"/>
      <c r="CD295" s="175"/>
      <c r="CE295" s="175"/>
      <c r="CF295" s="175"/>
      <c r="CG295" s="175"/>
      <c r="CH295" s="175"/>
      <c r="CI295" s="175"/>
      <c r="CJ295" s="175"/>
      <c r="CK295" s="175"/>
      <c r="CL295" s="175"/>
      <c r="CM295" s="175"/>
      <c r="CN295" s="175"/>
      <c r="CO295" s="175"/>
      <c r="CP295" s="175"/>
      <c r="CQ295" s="175"/>
      <c r="CR295" s="175"/>
      <c r="CS295" s="175"/>
      <c r="CT295" s="175"/>
      <c r="CU295" s="175"/>
      <c r="CV295" s="175"/>
      <c r="CW295" s="175"/>
      <c r="CX295" s="175"/>
      <c r="CY295" s="175"/>
      <c r="CZ295" s="175"/>
      <c r="DA295" s="175"/>
      <c r="DB295" s="175"/>
      <c r="DC295" s="175"/>
      <c r="DD295" s="175"/>
      <c r="DE295" s="175"/>
      <c r="DF295" s="175"/>
      <c r="DG295" s="175"/>
      <c r="DH295" s="175"/>
      <c r="DI295" s="175"/>
      <c r="DJ295" s="175"/>
      <c r="DK295" s="175"/>
      <c r="DL295" s="175"/>
      <c r="DM295" s="175"/>
      <c r="DN295" s="175"/>
      <c r="DO295" s="175"/>
      <c r="DP295" s="175"/>
      <c r="DQ295" s="175"/>
      <c r="DR295" s="175"/>
      <c r="DS295" s="175"/>
      <c r="DT295" s="175"/>
      <c r="DU295" s="175"/>
      <c r="DV295" s="175"/>
      <c r="DW295" s="175"/>
      <c r="DX295" s="175"/>
      <c r="DY295" s="175"/>
      <c r="DZ295" s="175"/>
      <c r="EA295" s="175"/>
      <c r="EB295" s="175"/>
      <c r="EC295" s="175"/>
      <c r="ED295" s="175"/>
      <c r="EE295" s="175"/>
      <c r="EF295" s="175"/>
      <c r="EG295" s="175"/>
      <c r="EH295" s="175"/>
      <c r="EI295" s="175"/>
      <c r="EJ295" s="175"/>
      <c r="EK295" s="175"/>
      <c r="EL295" s="175"/>
      <c r="EM295" s="175"/>
      <c r="EN295" s="175"/>
    </row>
    <row r="296" spans="1:144" ht="14.25">
      <c r="A296" s="175"/>
      <c r="B296" s="175"/>
      <c r="C296" s="254"/>
      <c r="D296" s="255"/>
      <c r="E296" s="175"/>
      <c r="F296" s="236"/>
      <c r="G296" s="236"/>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c r="BG296" s="175"/>
      <c r="BH296" s="175"/>
      <c r="BI296" s="175"/>
      <c r="BJ296" s="175"/>
      <c r="BK296" s="175"/>
      <c r="BL296" s="175"/>
      <c r="BM296" s="175"/>
      <c r="BN296" s="175"/>
      <c r="BO296" s="175"/>
      <c r="BP296" s="175"/>
      <c r="BQ296" s="175"/>
      <c r="BR296" s="175"/>
      <c r="BS296" s="175"/>
      <c r="BT296" s="175"/>
      <c r="BU296" s="175"/>
      <c r="BV296" s="175"/>
      <c r="BW296" s="175"/>
      <c r="BX296" s="175"/>
      <c r="BY296" s="175"/>
      <c r="BZ296" s="175"/>
      <c r="CA296" s="175"/>
      <c r="CB296" s="175"/>
      <c r="CC296" s="175"/>
      <c r="CD296" s="175"/>
      <c r="CE296" s="175"/>
      <c r="CF296" s="175"/>
      <c r="CG296" s="175"/>
      <c r="CH296" s="175"/>
      <c r="CI296" s="175"/>
      <c r="CJ296" s="175"/>
      <c r="CK296" s="175"/>
      <c r="CL296" s="175"/>
      <c r="CM296" s="175"/>
      <c r="CN296" s="175"/>
      <c r="CO296" s="175"/>
      <c r="CP296" s="175"/>
      <c r="CQ296" s="175"/>
      <c r="CR296" s="175"/>
      <c r="CS296" s="175"/>
      <c r="CT296" s="175"/>
      <c r="CU296" s="175"/>
      <c r="CV296" s="175"/>
      <c r="CW296" s="175"/>
      <c r="CX296" s="175"/>
      <c r="CY296" s="175"/>
      <c r="CZ296" s="175"/>
      <c r="DA296" s="175"/>
      <c r="DB296" s="175"/>
      <c r="DC296" s="175"/>
      <c r="DD296" s="175"/>
      <c r="DE296" s="175"/>
      <c r="DF296" s="175"/>
      <c r="DG296" s="175"/>
      <c r="DH296" s="175"/>
      <c r="DI296" s="175"/>
      <c r="DJ296" s="175"/>
      <c r="DK296" s="175"/>
      <c r="DL296" s="175"/>
      <c r="DM296" s="175"/>
      <c r="DN296" s="175"/>
      <c r="DO296" s="175"/>
      <c r="DP296" s="175"/>
      <c r="DQ296" s="175"/>
      <c r="DR296" s="175"/>
      <c r="DS296" s="175"/>
      <c r="DT296" s="175"/>
      <c r="DU296" s="175"/>
      <c r="DV296" s="175"/>
      <c r="DW296" s="175"/>
      <c r="DX296" s="175"/>
      <c r="DY296" s="175"/>
      <c r="DZ296" s="175"/>
      <c r="EA296" s="175"/>
      <c r="EB296" s="175"/>
      <c r="EC296" s="175"/>
      <c r="ED296" s="175"/>
      <c r="EE296" s="175"/>
      <c r="EF296" s="175"/>
      <c r="EG296" s="175"/>
      <c r="EH296" s="175"/>
      <c r="EI296" s="175"/>
      <c r="EJ296" s="175"/>
      <c r="EK296" s="175"/>
      <c r="EL296" s="175"/>
      <c r="EM296" s="175"/>
      <c r="EN296" s="175"/>
    </row>
    <row r="297" spans="1:144" ht="14.25">
      <c r="A297" s="175"/>
      <c r="B297" s="175"/>
      <c r="C297" s="254"/>
      <c r="D297" s="255"/>
      <c r="E297" s="175"/>
      <c r="F297" s="236"/>
      <c r="G297" s="236"/>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c r="BG297" s="175"/>
      <c r="BH297" s="175"/>
      <c r="BI297" s="175"/>
      <c r="BJ297" s="175"/>
      <c r="BK297" s="175"/>
      <c r="BL297" s="175"/>
      <c r="BM297" s="175"/>
      <c r="BN297" s="175"/>
      <c r="BO297" s="175"/>
      <c r="BP297" s="175"/>
      <c r="BQ297" s="175"/>
      <c r="BR297" s="175"/>
      <c r="BS297" s="175"/>
      <c r="BT297" s="175"/>
      <c r="BU297" s="175"/>
      <c r="BV297" s="175"/>
      <c r="BW297" s="175"/>
      <c r="BX297" s="175"/>
      <c r="BY297" s="175"/>
      <c r="BZ297" s="175"/>
      <c r="CA297" s="175"/>
      <c r="CB297" s="175"/>
      <c r="CC297" s="175"/>
      <c r="CD297" s="175"/>
      <c r="CE297" s="175"/>
      <c r="CF297" s="175"/>
      <c r="CG297" s="175"/>
      <c r="CH297" s="175"/>
      <c r="CI297" s="175"/>
      <c r="CJ297" s="175"/>
      <c r="CK297" s="175"/>
      <c r="CL297" s="175"/>
      <c r="CM297" s="175"/>
      <c r="CN297" s="175"/>
      <c r="CO297" s="175"/>
      <c r="CP297" s="175"/>
      <c r="CQ297" s="175"/>
      <c r="CR297" s="175"/>
      <c r="CS297" s="175"/>
      <c r="CT297" s="175"/>
      <c r="CU297" s="175"/>
      <c r="CV297" s="175"/>
      <c r="CW297" s="175"/>
      <c r="CX297" s="175"/>
      <c r="CY297" s="175"/>
      <c r="CZ297" s="175"/>
      <c r="DA297" s="175"/>
      <c r="DB297" s="175"/>
      <c r="DC297" s="175"/>
      <c r="DD297" s="175"/>
      <c r="DE297" s="175"/>
      <c r="DF297" s="175"/>
      <c r="DG297" s="175"/>
      <c r="DH297" s="175"/>
      <c r="DI297" s="175"/>
      <c r="DJ297" s="175"/>
      <c r="DK297" s="175"/>
      <c r="DL297" s="175"/>
      <c r="DM297" s="175"/>
      <c r="DN297" s="175"/>
      <c r="DO297" s="175"/>
      <c r="DP297" s="175"/>
      <c r="DQ297" s="175"/>
      <c r="DR297" s="175"/>
      <c r="DS297" s="175"/>
      <c r="DT297" s="175"/>
      <c r="DU297" s="175"/>
      <c r="DV297" s="175"/>
      <c r="DW297" s="175"/>
      <c r="DX297" s="175"/>
      <c r="DY297" s="175"/>
      <c r="DZ297" s="175"/>
      <c r="EA297" s="175"/>
      <c r="EB297" s="175"/>
      <c r="EC297" s="175"/>
      <c r="ED297" s="175"/>
      <c r="EE297" s="175"/>
      <c r="EF297" s="175"/>
      <c r="EG297" s="175"/>
      <c r="EH297" s="175"/>
      <c r="EI297" s="175"/>
      <c r="EJ297" s="175"/>
      <c r="EK297" s="175"/>
      <c r="EL297" s="175"/>
      <c r="EM297" s="175"/>
      <c r="EN297" s="175"/>
    </row>
    <row r="298" spans="1:144" ht="14.25">
      <c r="A298" s="175"/>
      <c r="B298" s="175"/>
      <c r="C298" s="254"/>
      <c r="D298" s="255"/>
      <c r="E298" s="175"/>
      <c r="F298" s="236"/>
      <c r="G298" s="236"/>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c r="BG298" s="175"/>
      <c r="BH298" s="175"/>
      <c r="BI298" s="175"/>
      <c r="BJ298" s="175"/>
      <c r="BK298" s="175"/>
      <c r="BL298" s="175"/>
      <c r="BM298" s="175"/>
      <c r="BN298" s="175"/>
      <c r="BO298" s="175"/>
      <c r="BP298" s="175"/>
      <c r="BQ298" s="175"/>
      <c r="BR298" s="175"/>
      <c r="BS298" s="175"/>
      <c r="BT298" s="175"/>
      <c r="BU298" s="175"/>
      <c r="BV298" s="175"/>
      <c r="BW298" s="175"/>
      <c r="BX298" s="175"/>
      <c r="BY298" s="175"/>
      <c r="BZ298" s="175"/>
      <c r="CA298" s="175"/>
      <c r="CB298" s="175"/>
      <c r="CC298" s="175"/>
      <c r="CD298" s="175"/>
      <c r="CE298" s="175"/>
      <c r="CF298" s="175"/>
      <c r="CG298" s="175"/>
      <c r="CH298" s="175"/>
      <c r="CI298" s="175"/>
      <c r="CJ298" s="175"/>
      <c r="CK298" s="175"/>
      <c r="CL298" s="175"/>
      <c r="CM298" s="175"/>
      <c r="CN298" s="175"/>
      <c r="CO298" s="175"/>
      <c r="CP298" s="175"/>
      <c r="CQ298" s="175"/>
      <c r="CR298" s="175"/>
      <c r="CS298" s="175"/>
      <c r="CT298" s="175"/>
      <c r="CU298" s="175"/>
      <c r="CV298" s="175"/>
      <c r="CW298" s="175"/>
      <c r="CX298" s="175"/>
      <c r="CY298" s="175"/>
      <c r="CZ298" s="175"/>
      <c r="DA298" s="175"/>
      <c r="DB298" s="175"/>
      <c r="DC298" s="175"/>
      <c r="DD298" s="175"/>
      <c r="DE298" s="175"/>
      <c r="DF298" s="175"/>
      <c r="DG298" s="175"/>
      <c r="DH298" s="175"/>
      <c r="DI298" s="175"/>
      <c r="DJ298" s="175"/>
      <c r="DK298" s="175"/>
      <c r="DL298" s="175"/>
      <c r="DM298" s="175"/>
      <c r="DN298" s="175"/>
      <c r="DO298" s="175"/>
      <c r="DP298" s="175"/>
      <c r="DQ298" s="175"/>
      <c r="DR298" s="175"/>
      <c r="DS298" s="175"/>
      <c r="DT298" s="175"/>
      <c r="DU298" s="175"/>
      <c r="DV298" s="175"/>
      <c r="DW298" s="175"/>
      <c r="DX298" s="175"/>
      <c r="DY298" s="175"/>
      <c r="DZ298" s="175"/>
      <c r="EA298" s="175"/>
      <c r="EB298" s="175"/>
      <c r="EC298" s="175"/>
      <c r="ED298" s="175"/>
      <c r="EE298" s="175"/>
      <c r="EF298" s="175"/>
      <c r="EG298" s="175"/>
      <c r="EH298" s="175"/>
      <c r="EI298" s="175"/>
      <c r="EJ298" s="175"/>
      <c r="EK298" s="175"/>
      <c r="EL298" s="175"/>
      <c r="EM298" s="175"/>
      <c r="EN298" s="175"/>
    </row>
    <row r="299" spans="1:144" ht="14.25">
      <c r="A299" s="175"/>
      <c r="B299" s="175"/>
      <c r="C299" s="254"/>
      <c r="D299" s="255"/>
      <c r="E299" s="175"/>
      <c r="F299" s="236"/>
      <c r="G299" s="236"/>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c r="DF299" s="175"/>
      <c r="DG299" s="175"/>
      <c r="DH299" s="175"/>
      <c r="DI299" s="175"/>
      <c r="DJ299" s="175"/>
      <c r="DK299" s="175"/>
      <c r="DL299" s="175"/>
      <c r="DM299" s="175"/>
      <c r="DN299" s="175"/>
      <c r="DO299" s="175"/>
      <c r="DP299" s="175"/>
      <c r="DQ299" s="175"/>
      <c r="DR299" s="175"/>
      <c r="DS299" s="175"/>
      <c r="DT299" s="175"/>
      <c r="DU299" s="175"/>
      <c r="DV299" s="175"/>
      <c r="DW299" s="175"/>
      <c r="DX299" s="175"/>
      <c r="DY299" s="175"/>
      <c r="DZ299" s="175"/>
      <c r="EA299" s="175"/>
      <c r="EB299" s="175"/>
      <c r="EC299" s="175"/>
      <c r="ED299" s="175"/>
      <c r="EE299" s="175"/>
      <c r="EF299" s="175"/>
      <c r="EG299" s="175"/>
      <c r="EH299" s="175"/>
      <c r="EI299" s="175"/>
      <c r="EJ299" s="175"/>
      <c r="EK299" s="175"/>
      <c r="EL299" s="175"/>
      <c r="EM299" s="175"/>
      <c r="EN299" s="175"/>
    </row>
    <row r="300" spans="1:144" ht="14.25">
      <c r="A300" s="175"/>
      <c r="B300" s="175"/>
      <c r="C300" s="254"/>
      <c r="D300" s="255"/>
      <c r="E300" s="175"/>
      <c r="F300" s="236"/>
      <c r="G300" s="236"/>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c r="BJ300" s="175"/>
      <c r="BK300" s="175"/>
      <c r="BL300" s="175"/>
      <c r="BM300" s="175"/>
      <c r="BN300" s="175"/>
      <c r="BO300" s="175"/>
      <c r="BP300" s="175"/>
      <c r="BQ300" s="175"/>
      <c r="BR300" s="175"/>
      <c r="BS300" s="175"/>
      <c r="BT300" s="175"/>
      <c r="BU300" s="175"/>
      <c r="BV300" s="175"/>
      <c r="BW300" s="175"/>
      <c r="BX300" s="175"/>
      <c r="BY300" s="175"/>
      <c r="BZ300" s="175"/>
      <c r="CA300" s="175"/>
      <c r="CB300" s="175"/>
      <c r="CC300" s="175"/>
      <c r="CD300" s="175"/>
      <c r="CE300" s="175"/>
      <c r="CF300" s="175"/>
      <c r="CG300" s="175"/>
      <c r="CH300" s="175"/>
      <c r="CI300" s="175"/>
      <c r="CJ300" s="175"/>
      <c r="CK300" s="175"/>
      <c r="CL300" s="175"/>
      <c r="CM300" s="175"/>
      <c r="CN300" s="175"/>
      <c r="CO300" s="175"/>
      <c r="CP300" s="175"/>
      <c r="CQ300" s="175"/>
      <c r="CR300" s="175"/>
      <c r="CS300" s="175"/>
      <c r="CT300" s="175"/>
      <c r="CU300" s="175"/>
      <c r="CV300" s="175"/>
      <c r="CW300" s="175"/>
      <c r="CX300" s="175"/>
      <c r="CY300" s="175"/>
      <c r="CZ300" s="175"/>
      <c r="DA300" s="175"/>
      <c r="DB300" s="175"/>
      <c r="DC300" s="175"/>
      <c r="DD300" s="175"/>
      <c r="DE300" s="175"/>
      <c r="DF300" s="175"/>
      <c r="DG300" s="175"/>
      <c r="DH300" s="175"/>
      <c r="DI300" s="175"/>
      <c r="DJ300" s="175"/>
      <c r="DK300" s="175"/>
      <c r="DL300" s="175"/>
      <c r="DM300" s="175"/>
      <c r="DN300" s="175"/>
      <c r="DO300" s="175"/>
      <c r="DP300" s="175"/>
      <c r="DQ300" s="175"/>
      <c r="DR300" s="175"/>
      <c r="DS300" s="175"/>
      <c r="DT300" s="175"/>
      <c r="DU300" s="175"/>
      <c r="DV300" s="175"/>
      <c r="DW300" s="175"/>
      <c r="DX300" s="175"/>
      <c r="DY300" s="175"/>
      <c r="DZ300" s="175"/>
      <c r="EA300" s="175"/>
      <c r="EB300" s="175"/>
      <c r="EC300" s="175"/>
      <c r="ED300" s="175"/>
      <c r="EE300" s="175"/>
      <c r="EF300" s="175"/>
      <c r="EG300" s="175"/>
      <c r="EH300" s="175"/>
      <c r="EI300" s="175"/>
      <c r="EJ300" s="175"/>
      <c r="EK300" s="175"/>
      <c r="EL300" s="175"/>
      <c r="EM300" s="175"/>
      <c r="EN300" s="175"/>
    </row>
    <row r="301" spans="1:144" ht="14.25">
      <c r="A301" s="175"/>
      <c r="B301" s="175"/>
      <c r="C301" s="254"/>
      <c r="D301" s="255"/>
      <c r="E301" s="175"/>
      <c r="F301" s="236"/>
      <c r="G301" s="236"/>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c r="BG301" s="175"/>
      <c r="BH301" s="175"/>
      <c r="BI301" s="175"/>
      <c r="BJ301" s="175"/>
      <c r="BK301" s="175"/>
      <c r="BL301" s="175"/>
      <c r="BM301" s="175"/>
      <c r="BN301" s="175"/>
      <c r="BO301" s="175"/>
      <c r="BP301" s="175"/>
      <c r="BQ301" s="175"/>
      <c r="BR301" s="175"/>
      <c r="BS301" s="175"/>
      <c r="BT301" s="175"/>
      <c r="BU301" s="175"/>
      <c r="BV301" s="175"/>
      <c r="BW301" s="175"/>
      <c r="BX301" s="175"/>
      <c r="BY301" s="175"/>
      <c r="BZ301" s="175"/>
      <c r="CA301" s="175"/>
      <c r="CB301" s="175"/>
      <c r="CC301" s="175"/>
      <c r="CD301" s="175"/>
      <c r="CE301" s="175"/>
      <c r="CF301" s="175"/>
      <c r="CG301" s="175"/>
      <c r="CH301" s="175"/>
      <c r="CI301" s="175"/>
      <c r="CJ301" s="175"/>
      <c r="CK301" s="175"/>
      <c r="CL301" s="175"/>
      <c r="CM301" s="175"/>
      <c r="CN301" s="175"/>
      <c r="CO301" s="175"/>
      <c r="CP301" s="175"/>
      <c r="CQ301" s="175"/>
      <c r="CR301" s="175"/>
      <c r="CS301" s="175"/>
      <c r="CT301" s="175"/>
      <c r="CU301" s="175"/>
      <c r="CV301" s="175"/>
      <c r="CW301" s="175"/>
      <c r="CX301" s="175"/>
      <c r="CY301" s="175"/>
      <c r="CZ301" s="175"/>
      <c r="DA301" s="175"/>
      <c r="DB301" s="175"/>
      <c r="DC301" s="175"/>
      <c r="DD301" s="175"/>
      <c r="DE301" s="175"/>
      <c r="DF301" s="175"/>
      <c r="DG301" s="175"/>
      <c r="DH301" s="175"/>
      <c r="DI301" s="175"/>
      <c r="DJ301" s="175"/>
      <c r="DK301" s="175"/>
      <c r="DL301" s="175"/>
      <c r="DM301" s="175"/>
      <c r="DN301" s="175"/>
      <c r="DO301" s="175"/>
      <c r="DP301" s="175"/>
      <c r="DQ301" s="175"/>
      <c r="DR301" s="175"/>
      <c r="DS301" s="175"/>
      <c r="DT301" s="175"/>
      <c r="DU301" s="175"/>
      <c r="DV301" s="175"/>
      <c r="DW301" s="175"/>
      <c r="DX301" s="175"/>
      <c r="DY301" s="175"/>
      <c r="DZ301" s="175"/>
      <c r="EA301" s="175"/>
      <c r="EB301" s="175"/>
      <c r="EC301" s="175"/>
      <c r="ED301" s="175"/>
      <c r="EE301" s="175"/>
      <c r="EF301" s="175"/>
      <c r="EG301" s="175"/>
      <c r="EH301" s="175"/>
      <c r="EI301" s="175"/>
      <c r="EJ301" s="175"/>
      <c r="EK301" s="175"/>
      <c r="EL301" s="175"/>
      <c r="EM301" s="175"/>
      <c r="EN301" s="175"/>
    </row>
    <row r="302" spans="1:144" ht="14.25">
      <c r="A302" s="175"/>
      <c r="B302" s="175"/>
      <c r="C302" s="254"/>
      <c r="D302" s="255"/>
      <c r="E302" s="175"/>
      <c r="F302" s="236"/>
      <c r="G302" s="236"/>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c r="BG302" s="175"/>
      <c r="BH302" s="175"/>
      <c r="BI302" s="175"/>
      <c r="BJ302" s="175"/>
      <c r="BK302" s="175"/>
      <c r="BL302" s="175"/>
      <c r="BM302" s="175"/>
      <c r="BN302" s="175"/>
      <c r="BO302" s="175"/>
      <c r="BP302" s="175"/>
      <c r="BQ302" s="175"/>
      <c r="BR302" s="175"/>
      <c r="BS302" s="175"/>
      <c r="BT302" s="175"/>
      <c r="BU302" s="175"/>
      <c r="BV302" s="175"/>
      <c r="BW302" s="175"/>
      <c r="BX302" s="175"/>
      <c r="BY302" s="175"/>
      <c r="BZ302" s="175"/>
      <c r="CA302" s="175"/>
      <c r="CB302" s="175"/>
      <c r="CC302" s="175"/>
      <c r="CD302" s="175"/>
      <c r="CE302" s="175"/>
      <c r="CF302" s="175"/>
      <c r="CG302" s="175"/>
      <c r="CH302" s="175"/>
      <c r="CI302" s="175"/>
      <c r="CJ302" s="175"/>
      <c r="CK302" s="175"/>
      <c r="CL302" s="175"/>
      <c r="CM302" s="175"/>
      <c r="CN302" s="175"/>
      <c r="CO302" s="175"/>
      <c r="CP302" s="175"/>
      <c r="CQ302" s="175"/>
      <c r="CR302" s="175"/>
      <c r="CS302" s="175"/>
      <c r="CT302" s="175"/>
      <c r="CU302" s="175"/>
      <c r="CV302" s="175"/>
      <c r="CW302" s="175"/>
      <c r="CX302" s="175"/>
      <c r="CY302" s="175"/>
      <c r="CZ302" s="175"/>
      <c r="DA302" s="175"/>
      <c r="DB302" s="175"/>
      <c r="DC302" s="175"/>
      <c r="DD302" s="175"/>
      <c r="DE302" s="175"/>
      <c r="DF302" s="175"/>
      <c r="DG302" s="175"/>
      <c r="DH302" s="175"/>
      <c r="DI302" s="175"/>
      <c r="DJ302" s="175"/>
      <c r="DK302" s="175"/>
      <c r="DL302" s="175"/>
      <c r="DM302" s="175"/>
      <c r="DN302" s="175"/>
      <c r="DO302" s="175"/>
      <c r="DP302" s="175"/>
      <c r="DQ302" s="175"/>
      <c r="DR302" s="175"/>
      <c r="DS302" s="175"/>
      <c r="DT302" s="175"/>
      <c r="DU302" s="175"/>
      <c r="DV302" s="175"/>
      <c r="DW302" s="175"/>
      <c r="DX302" s="175"/>
      <c r="DY302" s="175"/>
      <c r="DZ302" s="175"/>
      <c r="EA302" s="175"/>
      <c r="EB302" s="175"/>
      <c r="EC302" s="175"/>
      <c r="ED302" s="175"/>
      <c r="EE302" s="175"/>
      <c r="EF302" s="175"/>
      <c r="EG302" s="175"/>
      <c r="EH302" s="175"/>
      <c r="EI302" s="175"/>
      <c r="EJ302" s="175"/>
      <c r="EK302" s="175"/>
      <c r="EL302" s="175"/>
      <c r="EM302" s="175"/>
      <c r="EN302" s="175"/>
    </row>
    <row r="303" spans="1:144" ht="14.25">
      <c r="A303" s="175"/>
      <c r="B303" s="175"/>
      <c r="C303" s="254"/>
      <c r="D303" s="255"/>
      <c r="E303" s="175"/>
      <c r="F303" s="236"/>
      <c r="G303" s="236"/>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c r="BJ303" s="175"/>
      <c r="BK303" s="175"/>
      <c r="BL303" s="175"/>
      <c r="BM303" s="175"/>
      <c r="BN303" s="175"/>
      <c r="BO303" s="175"/>
      <c r="BP303" s="175"/>
      <c r="BQ303" s="175"/>
      <c r="BR303" s="175"/>
      <c r="BS303" s="175"/>
      <c r="BT303" s="175"/>
      <c r="BU303" s="175"/>
      <c r="BV303" s="175"/>
      <c r="BW303" s="175"/>
      <c r="BX303" s="175"/>
      <c r="BY303" s="175"/>
      <c r="BZ303" s="175"/>
      <c r="CA303" s="175"/>
      <c r="CB303" s="175"/>
      <c r="CC303" s="175"/>
      <c r="CD303" s="175"/>
      <c r="CE303" s="175"/>
      <c r="CF303" s="175"/>
      <c r="CG303" s="175"/>
      <c r="CH303" s="175"/>
      <c r="CI303" s="175"/>
      <c r="CJ303" s="175"/>
      <c r="CK303" s="175"/>
      <c r="CL303" s="175"/>
      <c r="CM303" s="175"/>
      <c r="CN303" s="175"/>
      <c r="CO303" s="175"/>
      <c r="CP303" s="175"/>
      <c r="CQ303" s="175"/>
      <c r="CR303" s="175"/>
      <c r="CS303" s="175"/>
      <c r="CT303" s="175"/>
      <c r="CU303" s="175"/>
      <c r="CV303" s="175"/>
      <c r="CW303" s="175"/>
      <c r="CX303" s="175"/>
      <c r="CY303" s="175"/>
      <c r="CZ303" s="175"/>
      <c r="DA303" s="175"/>
      <c r="DB303" s="175"/>
      <c r="DC303" s="175"/>
      <c r="DD303" s="175"/>
      <c r="DE303" s="175"/>
      <c r="DF303" s="175"/>
      <c r="DG303" s="175"/>
      <c r="DH303" s="175"/>
      <c r="DI303" s="175"/>
      <c r="DJ303" s="175"/>
      <c r="DK303" s="175"/>
      <c r="DL303" s="175"/>
      <c r="DM303" s="175"/>
      <c r="DN303" s="175"/>
      <c r="DO303" s="175"/>
      <c r="DP303" s="175"/>
      <c r="DQ303" s="175"/>
      <c r="DR303" s="175"/>
      <c r="DS303" s="175"/>
      <c r="DT303" s="175"/>
      <c r="DU303" s="175"/>
      <c r="DV303" s="175"/>
      <c r="DW303" s="175"/>
      <c r="DX303" s="175"/>
      <c r="DY303" s="175"/>
      <c r="DZ303" s="175"/>
      <c r="EA303" s="175"/>
      <c r="EB303" s="175"/>
      <c r="EC303" s="175"/>
      <c r="ED303" s="175"/>
      <c r="EE303" s="175"/>
      <c r="EF303" s="175"/>
      <c r="EG303" s="175"/>
      <c r="EH303" s="175"/>
      <c r="EI303" s="175"/>
      <c r="EJ303" s="175"/>
      <c r="EK303" s="175"/>
      <c r="EL303" s="175"/>
      <c r="EM303" s="175"/>
      <c r="EN303" s="175"/>
    </row>
    <row r="304" spans="1:144" ht="14.25">
      <c r="A304" s="175"/>
      <c r="B304" s="175"/>
      <c r="C304" s="254"/>
      <c r="D304" s="255"/>
      <c r="E304" s="175"/>
      <c r="F304" s="236"/>
      <c r="G304" s="236"/>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75"/>
      <c r="CI304" s="175"/>
      <c r="CJ304" s="175"/>
      <c r="CK304" s="175"/>
      <c r="CL304" s="175"/>
      <c r="CM304" s="175"/>
      <c r="CN304" s="175"/>
      <c r="CO304" s="175"/>
      <c r="CP304" s="175"/>
      <c r="CQ304" s="175"/>
      <c r="CR304" s="175"/>
      <c r="CS304" s="175"/>
      <c r="CT304" s="175"/>
      <c r="CU304" s="175"/>
      <c r="CV304" s="175"/>
      <c r="CW304" s="175"/>
      <c r="CX304" s="175"/>
      <c r="CY304" s="175"/>
      <c r="CZ304" s="175"/>
      <c r="DA304" s="175"/>
      <c r="DB304" s="175"/>
      <c r="DC304" s="175"/>
      <c r="DD304" s="175"/>
      <c r="DE304" s="175"/>
      <c r="DF304" s="175"/>
      <c r="DG304" s="175"/>
      <c r="DH304" s="175"/>
      <c r="DI304" s="175"/>
      <c r="DJ304" s="175"/>
      <c r="DK304" s="175"/>
      <c r="DL304" s="175"/>
      <c r="DM304" s="175"/>
      <c r="DN304" s="175"/>
      <c r="DO304" s="175"/>
      <c r="DP304" s="175"/>
      <c r="DQ304" s="175"/>
      <c r="DR304" s="175"/>
      <c r="DS304" s="175"/>
      <c r="DT304" s="175"/>
      <c r="DU304" s="175"/>
      <c r="DV304" s="175"/>
      <c r="DW304" s="175"/>
      <c r="DX304" s="175"/>
      <c r="DY304" s="175"/>
      <c r="DZ304" s="175"/>
      <c r="EA304" s="175"/>
      <c r="EB304" s="175"/>
      <c r="EC304" s="175"/>
      <c r="ED304" s="175"/>
      <c r="EE304" s="175"/>
      <c r="EF304" s="175"/>
      <c r="EG304" s="175"/>
      <c r="EH304" s="175"/>
      <c r="EI304" s="175"/>
      <c r="EJ304" s="175"/>
      <c r="EK304" s="175"/>
      <c r="EL304" s="175"/>
      <c r="EM304" s="175"/>
      <c r="EN304" s="175"/>
    </row>
    <row r="305" spans="1:144" ht="14.25">
      <c r="A305" s="175"/>
      <c r="B305" s="175"/>
      <c r="C305" s="254"/>
      <c r="D305" s="255"/>
      <c r="E305" s="175"/>
      <c r="F305" s="236"/>
      <c r="G305" s="236"/>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5"/>
      <c r="BV305" s="175"/>
      <c r="BW305" s="175"/>
      <c r="BX305" s="175"/>
      <c r="BY305" s="175"/>
      <c r="BZ305" s="175"/>
      <c r="CA305" s="175"/>
      <c r="CB305" s="175"/>
      <c r="CC305" s="175"/>
      <c r="CD305" s="175"/>
      <c r="CE305" s="175"/>
      <c r="CF305" s="175"/>
      <c r="CG305" s="175"/>
      <c r="CH305" s="175"/>
      <c r="CI305" s="175"/>
      <c r="CJ305" s="175"/>
      <c r="CK305" s="175"/>
      <c r="CL305" s="175"/>
      <c r="CM305" s="175"/>
      <c r="CN305" s="175"/>
      <c r="CO305" s="175"/>
      <c r="CP305" s="175"/>
      <c r="CQ305" s="175"/>
      <c r="CR305" s="175"/>
      <c r="CS305" s="175"/>
      <c r="CT305" s="175"/>
      <c r="CU305" s="175"/>
      <c r="CV305" s="175"/>
      <c r="CW305" s="175"/>
      <c r="CX305" s="175"/>
      <c r="CY305" s="175"/>
      <c r="CZ305" s="175"/>
      <c r="DA305" s="175"/>
      <c r="DB305" s="175"/>
      <c r="DC305" s="175"/>
      <c r="DD305" s="175"/>
      <c r="DE305" s="175"/>
      <c r="DF305" s="175"/>
      <c r="DG305" s="175"/>
      <c r="DH305" s="175"/>
      <c r="DI305" s="175"/>
      <c r="DJ305" s="175"/>
      <c r="DK305" s="175"/>
      <c r="DL305" s="175"/>
      <c r="DM305" s="175"/>
      <c r="DN305" s="175"/>
      <c r="DO305" s="175"/>
      <c r="DP305" s="175"/>
      <c r="DQ305" s="175"/>
      <c r="DR305" s="175"/>
      <c r="DS305" s="175"/>
      <c r="DT305" s="175"/>
      <c r="DU305" s="175"/>
      <c r="DV305" s="175"/>
      <c r="DW305" s="175"/>
      <c r="DX305" s="175"/>
      <c r="DY305" s="175"/>
      <c r="DZ305" s="175"/>
      <c r="EA305" s="175"/>
      <c r="EB305" s="175"/>
      <c r="EC305" s="175"/>
      <c r="ED305" s="175"/>
      <c r="EE305" s="175"/>
      <c r="EF305" s="175"/>
      <c r="EG305" s="175"/>
      <c r="EH305" s="175"/>
      <c r="EI305" s="175"/>
      <c r="EJ305" s="175"/>
      <c r="EK305" s="175"/>
      <c r="EL305" s="175"/>
      <c r="EM305" s="175"/>
      <c r="EN305" s="175"/>
    </row>
    <row r="306" spans="1:144" ht="14.25">
      <c r="A306" s="175"/>
      <c r="B306" s="175"/>
      <c r="C306" s="254"/>
      <c r="D306" s="255"/>
      <c r="E306" s="175"/>
      <c r="F306" s="236"/>
      <c r="G306" s="236"/>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175"/>
      <c r="BU306" s="175"/>
      <c r="BV306" s="175"/>
      <c r="BW306" s="175"/>
      <c r="BX306" s="175"/>
      <c r="BY306" s="175"/>
      <c r="BZ306" s="175"/>
      <c r="CA306" s="175"/>
      <c r="CB306" s="175"/>
      <c r="CC306" s="175"/>
      <c r="CD306" s="175"/>
      <c r="CE306" s="175"/>
      <c r="CF306" s="175"/>
      <c r="CG306" s="175"/>
      <c r="CH306" s="175"/>
      <c r="CI306" s="175"/>
      <c r="CJ306" s="175"/>
      <c r="CK306" s="175"/>
      <c r="CL306" s="175"/>
      <c r="CM306" s="175"/>
      <c r="CN306" s="175"/>
      <c r="CO306" s="175"/>
      <c r="CP306" s="175"/>
      <c r="CQ306" s="175"/>
      <c r="CR306" s="175"/>
      <c r="CS306" s="175"/>
      <c r="CT306" s="175"/>
      <c r="CU306" s="175"/>
      <c r="CV306" s="175"/>
      <c r="CW306" s="175"/>
      <c r="CX306" s="175"/>
      <c r="CY306" s="175"/>
      <c r="CZ306" s="175"/>
      <c r="DA306" s="175"/>
      <c r="DB306" s="175"/>
      <c r="DC306" s="175"/>
      <c r="DD306" s="175"/>
      <c r="DE306" s="175"/>
      <c r="DF306" s="175"/>
      <c r="DG306" s="175"/>
      <c r="DH306" s="175"/>
      <c r="DI306" s="175"/>
      <c r="DJ306" s="175"/>
      <c r="DK306" s="175"/>
      <c r="DL306" s="175"/>
      <c r="DM306" s="175"/>
      <c r="DN306" s="175"/>
      <c r="DO306" s="175"/>
      <c r="DP306" s="175"/>
      <c r="DQ306" s="175"/>
      <c r="DR306" s="175"/>
      <c r="DS306" s="175"/>
      <c r="DT306" s="175"/>
      <c r="DU306" s="175"/>
      <c r="DV306" s="175"/>
      <c r="DW306" s="175"/>
      <c r="DX306" s="175"/>
      <c r="DY306" s="175"/>
      <c r="DZ306" s="175"/>
      <c r="EA306" s="175"/>
      <c r="EB306" s="175"/>
      <c r="EC306" s="175"/>
      <c r="ED306" s="175"/>
      <c r="EE306" s="175"/>
      <c r="EF306" s="175"/>
      <c r="EG306" s="175"/>
      <c r="EH306" s="175"/>
      <c r="EI306" s="175"/>
      <c r="EJ306" s="175"/>
      <c r="EK306" s="175"/>
      <c r="EL306" s="175"/>
      <c r="EM306" s="175"/>
      <c r="EN306" s="175"/>
    </row>
    <row r="307" spans="1:144" ht="14.25">
      <c r="A307" s="175"/>
      <c r="B307" s="175"/>
      <c r="C307" s="254"/>
      <c r="D307" s="255"/>
      <c r="E307" s="175"/>
      <c r="F307" s="236"/>
      <c r="G307" s="236"/>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75"/>
      <c r="BJ307" s="175"/>
      <c r="BK307" s="175"/>
      <c r="BL307" s="175"/>
      <c r="BM307" s="175"/>
      <c r="BN307" s="175"/>
      <c r="BO307" s="175"/>
      <c r="BP307" s="175"/>
      <c r="BQ307" s="175"/>
      <c r="BR307" s="175"/>
      <c r="BS307" s="175"/>
      <c r="BT307" s="175"/>
      <c r="BU307" s="175"/>
      <c r="BV307" s="175"/>
      <c r="BW307" s="175"/>
      <c r="BX307" s="175"/>
      <c r="BY307" s="175"/>
      <c r="BZ307" s="175"/>
      <c r="CA307" s="175"/>
      <c r="CB307" s="175"/>
      <c r="CC307" s="175"/>
      <c r="CD307" s="175"/>
      <c r="CE307" s="175"/>
      <c r="CF307" s="175"/>
      <c r="CG307" s="175"/>
      <c r="CH307" s="175"/>
      <c r="CI307" s="175"/>
      <c r="CJ307" s="175"/>
      <c r="CK307" s="175"/>
      <c r="CL307" s="175"/>
      <c r="CM307" s="175"/>
      <c r="CN307" s="175"/>
      <c r="CO307" s="175"/>
      <c r="CP307" s="175"/>
      <c r="CQ307" s="175"/>
      <c r="CR307" s="175"/>
      <c r="CS307" s="175"/>
      <c r="CT307" s="175"/>
      <c r="CU307" s="175"/>
      <c r="CV307" s="175"/>
      <c r="CW307" s="175"/>
      <c r="CX307" s="175"/>
      <c r="CY307" s="175"/>
      <c r="CZ307" s="175"/>
      <c r="DA307" s="175"/>
      <c r="DB307" s="175"/>
      <c r="DC307" s="175"/>
      <c r="DD307" s="175"/>
      <c r="DE307" s="175"/>
      <c r="DF307" s="175"/>
      <c r="DG307" s="175"/>
      <c r="DH307" s="175"/>
      <c r="DI307" s="175"/>
      <c r="DJ307" s="175"/>
      <c r="DK307" s="175"/>
      <c r="DL307" s="175"/>
      <c r="DM307" s="175"/>
      <c r="DN307" s="175"/>
      <c r="DO307" s="175"/>
      <c r="DP307" s="175"/>
      <c r="DQ307" s="175"/>
      <c r="DR307" s="175"/>
      <c r="DS307" s="175"/>
      <c r="DT307" s="175"/>
      <c r="DU307" s="175"/>
      <c r="DV307" s="175"/>
      <c r="DW307" s="175"/>
      <c r="DX307" s="175"/>
      <c r="DY307" s="175"/>
      <c r="DZ307" s="175"/>
      <c r="EA307" s="175"/>
      <c r="EB307" s="175"/>
      <c r="EC307" s="175"/>
      <c r="ED307" s="175"/>
      <c r="EE307" s="175"/>
      <c r="EF307" s="175"/>
      <c r="EG307" s="175"/>
      <c r="EH307" s="175"/>
      <c r="EI307" s="175"/>
      <c r="EJ307" s="175"/>
      <c r="EK307" s="175"/>
      <c r="EL307" s="175"/>
      <c r="EM307" s="175"/>
      <c r="EN307" s="175"/>
    </row>
    <row r="308" spans="1:144" ht="14.25">
      <c r="A308" s="175"/>
      <c r="B308" s="175"/>
      <c r="C308" s="254"/>
      <c r="D308" s="255"/>
      <c r="E308" s="175"/>
      <c r="F308" s="236"/>
      <c r="G308" s="236"/>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c r="BJ308" s="175"/>
      <c r="BK308" s="175"/>
      <c r="BL308" s="175"/>
      <c r="BM308" s="175"/>
      <c r="BN308" s="175"/>
      <c r="BO308" s="175"/>
      <c r="BP308" s="175"/>
      <c r="BQ308" s="175"/>
      <c r="BR308" s="175"/>
      <c r="BS308" s="175"/>
      <c r="BT308" s="175"/>
      <c r="BU308" s="175"/>
      <c r="BV308" s="175"/>
      <c r="BW308" s="175"/>
      <c r="BX308" s="175"/>
      <c r="BY308" s="175"/>
      <c r="BZ308" s="175"/>
      <c r="CA308" s="175"/>
      <c r="CB308" s="175"/>
      <c r="CC308" s="175"/>
      <c r="CD308" s="175"/>
      <c r="CE308" s="175"/>
      <c r="CF308" s="175"/>
      <c r="CG308" s="175"/>
      <c r="CH308" s="175"/>
      <c r="CI308" s="175"/>
      <c r="CJ308" s="175"/>
      <c r="CK308" s="175"/>
      <c r="CL308" s="175"/>
      <c r="CM308" s="175"/>
      <c r="CN308" s="175"/>
      <c r="CO308" s="175"/>
      <c r="CP308" s="175"/>
      <c r="CQ308" s="175"/>
      <c r="CR308" s="175"/>
      <c r="CS308" s="175"/>
      <c r="CT308" s="175"/>
      <c r="CU308" s="175"/>
      <c r="CV308" s="175"/>
      <c r="CW308" s="175"/>
      <c r="CX308" s="175"/>
      <c r="CY308" s="175"/>
      <c r="CZ308" s="175"/>
      <c r="DA308" s="175"/>
      <c r="DB308" s="175"/>
      <c r="DC308" s="175"/>
      <c r="DD308" s="175"/>
      <c r="DE308" s="175"/>
      <c r="DF308" s="175"/>
      <c r="DG308" s="175"/>
      <c r="DH308" s="175"/>
      <c r="DI308" s="175"/>
      <c r="DJ308" s="175"/>
      <c r="DK308" s="175"/>
      <c r="DL308" s="175"/>
      <c r="DM308" s="175"/>
      <c r="DN308" s="175"/>
      <c r="DO308" s="175"/>
      <c r="DP308" s="175"/>
      <c r="DQ308" s="175"/>
      <c r="DR308" s="175"/>
      <c r="DS308" s="175"/>
      <c r="DT308" s="175"/>
      <c r="DU308" s="175"/>
      <c r="DV308" s="175"/>
      <c r="DW308" s="175"/>
      <c r="DX308" s="175"/>
      <c r="DY308" s="175"/>
      <c r="DZ308" s="175"/>
      <c r="EA308" s="175"/>
      <c r="EB308" s="175"/>
      <c r="EC308" s="175"/>
      <c r="ED308" s="175"/>
      <c r="EE308" s="175"/>
      <c r="EF308" s="175"/>
      <c r="EG308" s="175"/>
      <c r="EH308" s="175"/>
      <c r="EI308" s="175"/>
      <c r="EJ308" s="175"/>
      <c r="EK308" s="175"/>
      <c r="EL308" s="175"/>
      <c r="EM308" s="175"/>
      <c r="EN308" s="175"/>
    </row>
    <row r="309" spans="1:144" ht="14.25">
      <c r="A309" s="175"/>
      <c r="B309" s="175"/>
      <c r="C309" s="254"/>
      <c r="D309" s="255"/>
      <c r="E309" s="175"/>
      <c r="F309" s="236"/>
      <c r="G309" s="236"/>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5"/>
      <c r="BU309" s="175"/>
      <c r="BV309" s="175"/>
      <c r="BW309" s="175"/>
      <c r="BX309" s="175"/>
      <c r="BY309" s="175"/>
      <c r="BZ309" s="175"/>
      <c r="CA309" s="175"/>
      <c r="CB309" s="175"/>
      <c r="CC309" s="175"/>
      <c r="CD309" s="175"/>
      <c r="CE309" s="175"/>
      <c r="CF309" s="175"/>
      <c r="CG309" s="175"/>
      <c r="CH309" s="175"/>
      <c r="CI309" s="175"/>
      <c r="CJ309" s="175"/>
      <c r="CK309" s="175"/>
      <c r="CL309" s="175"/>
      <c r="CM309" s="175"/>
      <c r="CN309" s="175"/>
      <c r="CO309" s="175"/>
      <c r="CP309" s="175"/>
      <c r="CQ309" s="175"/>
      <c r="CR309" s="175"/>
      <c r="CS309" s="175"/>
      <c r="CT309" s="175"/>
      <c r="CU309" s="175"/>
      <c r="CV309" s="175"/>
      <c r="CW309" s="175"/>
      <c r="CX309" s="175"/>
      <c r="CY309" s="175"/>
      <c r="CZ309" s="175"/>
      <c r="DA309" s="175"/>
      <c r="DB309" s="175"/>
      <c r="DC309" s="175"/>
      <c r="DD309" s="175"/>
      <c r="DE309" s="175"/>
      <c r="DF309" s="175"/>
      <c r="DG309" s="175"/>
      <c r="DH309" s="175"/>
      <c r="DI309" s="175"/>
      <c r="DJ309" s="175"/>
      <c r="DK309" s="175"/>
      <c r="DL309" s="175"/>
      <c r="DM309" s="175"/>
      <c r="DN309" s="175"/>
      <c r="DO309" s="175"/>
      <c r="DP309" s="175"/>
      <c r="DQ309" s="175"/>
      <c r="DR309" s="175"/>
      <c r="DS309" s="175"/>
      <c r="DT309" s="175"/>
      <c r="DU309" s="175"/>
      <c r="DV309" s="175"/>
      <c r="DW309" s="175"/>
      <c r="DX309" s="175"/>
      <c r="DY309" s="175"/>
      <c r="DZ309" s="175"/>
      <c r="EA309" s="175"/>
      <c r="EB309" s="175"/>
      <c r="EC309" s="175"/>
      <c r="ED309" s="175"/>
      <c r="EE309" s="175"/>
      <c r="EF309" s="175"/>
      <c r="EG309" s="175"/>
      <c r="EH309" s="175"/>
      <c r="EI309" s="175"/>
      <c r="EJ309" s="175"/>
      <c r="EK309" s="175"/>
      <c r="EL309" s="175"/>
      <c r="EM309" s="175"/>
      <c r="EN309" s="175"/>
    </row>
    <row r="310" spans="1:144" ht="14.25">
      <c r="A310" s="175"/>
      <c r="B310" s="175"/>
      <c r="C310" s="254"/>
      <c r="D310" s="255"/>
      <c r="E310" s="175"/>
      <c r="F310" s="236"/>
      <c r="G310" s="236"/>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5"/>
      <c r="BU310" s="175"/>
      <c r="BV310" s="175"/>
      <c r="BW310" s="175"/>
      <c r="BX310" s="175"/>
      <c r="BY310" s="175"/>
      <c r="BZ310" s="175"/>
      <c r="CA310" s="175"/>
      <c r="CB310" s="175"/>
      <c r="CC310" s="175"/>
      <c r="CD310" s="175"/>
      <c r="CE310" s="175"/>
      <c r="CF310" s="175"/>
      <c r="CG310" s="175"/>
      <c r="CH310" s="175"/>
      <c r="CI310" s="175"/>
      <c r="CJ310" s="175"/>
      <c r="CK310" s="175"/>
      <c r="CL310" s="175"/>
      <c r="CM310" s="175"/>
      <c r="CN310" s="175"/>
      <c r="CO310" s="175"/>
      <c r="CP310" s="175"/>
      <c r="CQ310" s="175"/>
      <c r="CR310" s="175"/>
      <c r="CS310" s="175"/>
      <c r="CT310" s="175"/>
      <c r="CU310" s="175"/>
      <c r="CV310" s="175"/>
      <c r="CW310" s="175"/>
      <c r="CX310" s="175"/>
      <c r="CY310" s="175"/>
      <c r="CZ310" s="175"/>
      <c r="DA310" s="175"/>
      <c r="DB310" s="175"/>
      <c r="DC310" s="175"/>
      <c r="DD310" s="175"/>
      <c r="DE310" s="175"/>
      <c r="DF310" s="175"/>
      <c r="DG310" s="175"/>
      <c r="DH310" s="175"/>
      <c r="DI310" s="175"/>
      <c r="DJ310" s="175"/>
      <c r="DK310" s="175"/>
      <c r="DL310" s="175"/>
      <c r="DM310" s="175"/>
      <c r="DN310" s="175"/>
      <c r="DO310" s="175"/>
      <c r="DP310" s="175"/>
      <c r="DQ310" s="175"/>
      <c r="DR310" s="175"/>
      <c r="DS310" s="175"/>
      <c r="DT310" s="175"/>
      <c r="DU310" s="175"/>
      <c r="DV310" s="175"/>
      <c r="DW310" s="175"/>
      <c r="DX310" s="175"/>
      <c r="DY310" s="175"/>
      <c r="DZ310" s="175"/>
      <c r="EA310" s="175"/>
      <c r="EB310" s="175"/>
      <c r="EC310" s="175"/>
      <c r="ED310" s="175"/>
      <c r="EE310" s="175"/>
      <c r="EF310" s="175"/>
      <c r="EG310" s="175"/>
      <c r="EH310" s="175"/>
      <c r="EI310" s="175"/>
      <c r="EJ310" s="175"/>
      <c r="EK310" s="175"/>
      <c r="EL310" s="175"/>
      <c r="EM310" s="175"/>
      <c r="EN310" s="175"/>
    </row>
    <row r="311" spans="1:144" ht="14.25">
      <c r="A311" s="175"/>
      <c r="B311" s="175"/>
      <c r="C311" s="254"/>
      <c r="D311" s="255"/>
      <c r="E311" s="175"/>
      <c r="F311" s="236"/>
      <c r="G311" s="236"/>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BW311" s="175"/>
      <c r="BX311" s="175"/>
      <c r="BY311" s="175"/>
      <c r="BZ311" s="175"/>
      <c r="CA311" s="175"/>
      <c r="CB311" s="175"/>
      <c r="CC311" s="175"/>
      <c r="CD311" s="175"/>
      <c r="CE311" s="175"/>
      <c r="CF311" s="175"/>
      <c r="CG311" s="175"/>
      <c r="CH311" s="175"/>
      <c r="CI311" s="175"/>
      <c r="CJ311" s="175"/>
      <c r="CK311" s="175"/>
      <c r="CL311" s="175"/>
      <c r="CM311" s="175"/>
      <c r="CN311" s="175"/>
      <c r="CO311" s="175"/>
      <c r="CP311" s="175"/>
      <c r="CQ311" s="175"/>
      <c r="CR311" s="175"/>
      <c r="CS311" s="175"/>
      <c r="CT311" s="175"/>
      <c r="CU311" s="175"/>
      <c r="CV311" s="175"/>
      <c r="CW311" s="175"/>
      <c r="CX311" s="175"/>
      <c r="CY311" s="175"/>
      <c r="CZ311" s="175"/>
      <c r="DA311" s="175"/>
      <c r="DB311" s="175"/>
      <c r="DC311" s="175"/>
      <c r="DD311" s="175"/>
      <c r="DE311" s="175"/>
      <c r="DF311" s="175"/>
      <c r="DG311" s="175"/>
      <c r="DH311" s="175"/>
      <c r="DI311" s="175"/>
      <c r="DJ311" s="175"/>
      <c r="DK311" s="175"/>
      <c r="DL311" s="175"/>
      <c r="DM311" s="175"/>
      <c r="DN311" s="175"/>
      <c r="DO311" s="175"/>
      <c r="DP311" s="175"/>
      <c r="DQ311" s="175"/>
      <c r="DR311" s="175"/>
      <c r="DS311" s="175"/>
      <c r="DT311" s="175"/>
      <c r="DU311" s="175"/>
      <c r="DV311" s="175"/>
      <c r="DW311" s="175"/>
      <c r="DX311" s="175"/>
      <c r="DY311" s="175"/>
      <c r="DZ311" s="175"/>
      <c r="EA311" s="175"/>
      <c r="EB311" s="175"/>
      <c r="EC311" s="175"/>
      <c r="ED311" s="175"/>
      <c r="EE311" s="175"/>
      <c r="EF311" s="175"/>
      <c r="EG311" s="175"/>
      <c r="EH311" s="175"/>
      <c r="EI311" s="175"/>
      <c r="EJ311" s="175"/>
      <c r="EK311" s="175"/>
      <c r="EL311" s="175"/>
      <c r="EM311" s="175"/>
      <c r="EN311" s="175"/>
    </row>
    <row r="312" spans="1:144" ht="14.25">
      <c r="A312" s="175"/>
      <c r="B312" s="175"/>
      <c r="C312" s="254"/>
      <c r="D312" s="255"/>
      <c r="E312" s="175"/>
      <c r="F312" s="236"/>
      <c r="G312" s="236"/>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c r="BJ312" s="175"/>
      <c r="BK312" s="175"/>
      <c r="BL312" s="175"/>
      <c r="BM312" s="175"/>
      <c r="BN312" s="175"/>
      <c r="BO312" s="175"/>
      <c r="BP312" s="175"/>
      <c r="BQ312" s="175"/>
      <c r="BR312" s="175"/>
      <c r="BS312" s="175"/>
      <c r="BT312" s="175"/>
      <c r="BU312" s="175"/>
      <c r="BV312" s="175"/>
      <c r="BW312" s="175"/>
      <c r="BX312" s="175"/>
      <c r="BY312" s="175"/>
      <c r="BZ312" s="175"/>
      <c r="CA312" s="175"/>
      <c r="CB312" s="175"/>
      <c r="CC312" s="175"/>
      <c r="CD312" s="175"/>
      <c r="CE312" s="175"/>
      <c r="CF312" s="175"/>
      <c r="CG312" s="175"/>
      <c r="CH312" s="175"/>
      <c r="CI312" s="175"/>
      <c r="CJ312" s="175"/>
      <c r="CK312" s="175"/>
      <c r="CL312" s="175"/>
      <c r="CM312" s="175"/>
      <c r="CN312" s="175"/>
      <c r="CO312" s="175"/>
      <c r="CP312" s="175"/>
      <c r="CQ312" s="175"/>
      <c r="CR312" s="175"/>
      <c r="CS312" s="175"/>
      <c r="CT312" s="175"/>
      <c r="CU312" s="175"/>
      <c r="CV312" s="175"/>
      <c r="CW312" s="175"/>
      <c r="CX312" s="175"/>
      <c r="CY312" s="175"/>
      <c r="CZ312" s="175"/>
      <c r="DA312" s="175"/>
      <c r="DB312" s="175"/>
      <c r="DC312" s="175"/>
      <c r="DD312" s="175"/>
      <c r="DE312" s="175"/>
      <c r="DF312" s="175"/>
      <c r="DG312" s="175"/>
      <c r="DH312" s="175"/>
      <c r="DI312" s="175"/>
      <c r="DJ312" s="175"/>
      <c r="DK312" s="175"/>
      <c r="DL312" s="175"/>
      <c r="DM312" s="175"/>
      <c r="DN312" s="175"/>
      <c r="DO312" s="175"/>
      <c r="DP312" s="175"/>
      <c r="DQ312" s="175"/>
      <c r="DR312" s="175"/>
      <c r="DS312" s="175"/>
      <c r="DT312" s="175"/>
      <c r="DU312" s="175"/>
      <c r="DV312" s="175"/>
      <c r="DW312" s="175"/>
      <c r="DX312" s="175"/>
      <c r="DY312" s="175"/>
      <c r="DZ312" s="175"/>
      <c r="EA312" s="175"/>
      <c r="EB312" s="175"/>
      <c r="EC312" s="175"/>
      <c r="ED312" s="175"/>
      <c r="EE312" s="175"/>
      <c r="EF312" s="175"/>
      <c r="EG312" s="175"/>
      <c r="EH312" s="175"/>
      <c r="EI312" s="175"/>
      <c r="EJ312" s="175"/>
      <c r="EK312" s="175"/>
      <c r="EL312" s="175"/>
      <c r="EM312" s="175"/>
      <c r="EN312" s="175"/>
    </row>
    <row r="313" spans="1:144" ht="14.25">
      <c r="A313" s="175"/>
      <c r="B313" s="175"/>
      <c r="C313" s="254"/>
      <c r="D313" s="255"/>
      <c r="E313" s="175"/>
      <c r="F313" s="236"/>
      <c r="G313" s="236"/>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c r="AY313" s="175"/>
      <c r="AZ313" s="175"/>
      <c r="BA313" s="175"/>
      <c r="BB313" s="175"/>
      <c r="BC313" s="175"/>
      <c r="BD313" s="175"/>
      <c r="BE313" s="175"/>
      <c r="BF313" s="175"/>
      <c r="BG313" s="175"/>
      <c r="BH313" s="175"/>
      <c r="BI313" s="175"/>
      <c r="BJ313" s="175"/>
      <c r="BK313" s="175"/>
      <c r="BL313" s="175"/>
      <c r="BM313" s="175"/>
      <c r="BN313" s="175"/>
      <c r="BO313" s="175"/>
      <c r="BP313" s="175"/>
      <c r="BQ313" s="175"/>
      <c r="BR313" s="175"/>
      <c r="BS313" s="175"/>
      <c r="BT313" s="175"/>
      <c r="BU313" s="175"/>
      <c r="BV313" s="175"/>
      <c r="BW313" s="175"/>
      <c r="BX313" s="175"/>
      <c r="BY313" s="175"/>
      <c r="BZ313" s="175"/>
      <c r="CA313" s="175"/>
      <c r="CB313" s="175"/>
      <c r="CC313" s="175"/>
      <c r="CD313" s="175"/>
      <c r="CE313" s="175"/>
      <c r="CF313" s="175"/>
      <c r="CG313" s="175"/>
      <c r="CH313" s="175"/>
      <c r="CI313" s="175"/>
      <c r="CJ313" s="175"/>
      <c r="CK313" s="175"/>
      <c r="CL313" s="175"/>
      <c r="CM313" s="175"/>
      <c r="CN313" s="175"/>
      <c r="CO313" s="175"/>
      <c r="CP313" s="175"/>
      <c r="CQ313" s="175"/>
      <c r="CR313" s="175"/>
      <c r="CS313" s="175"/>
      <c r="CT313" s="175"/>
      <c r="CU313" s="175"/>
      <c r="CV313" s="175"/>
      <c r="CW313" s="175"/>
      <c r="CX313" s="175"/>
      <c r="CY313" s="175"/>
      <c r="CZ313" s="175"/>
      <c r="DA313" s="175"/>
      <c r="DB313" s="175"/>
      <c r="DC313" s="175"/>
      <c r="DD313" s="175"/>
      <c r="DE313" s="175"/>
      <c r="DF313" s="175"/>
      <c r="DG313" s="175"/>
      <c r="DH313" s="175"/>
      <c r="DI313" s="175"/>
      <c r="DJ313" s="175"/>
      <c r="DK313" s="175"/>
      <c r="DL313" s="175"/>
      <c r="DM313" s="175"/>
      <c r="DN313" s="175"/>
      <c r="DO313" s="175"/>
      <c r="DP313" s="175"/>
      <c r="DQ313" s="175"/>
      <c r="DR313" s="175"/>
      <c r="DS313" s="175"/>
      <c r="DT313" s="175"/>
      <c r="DU313" s="175"/>
      <c r="DV313" s="175"/>
      <c r="DW313" s="175"/>
      <c r="DX313" s="175"/>
      <c r="DY313" s="175"/>
      <c r="DZ313" s="175"/>
      <c r="EA313" s="175"/>
      <c r="EB313" s="175"/>
      <c r="EC313" s="175"/>
      <c r="ED313" s="175"/>
      <c r="EE313" s="175"/>
      <c r="EF313" s="175"/>
      <c r="EG313" s="175"/>
      <c r="EH313" s="175"/>
      <c r="EI313" s="175"/>
      <c r="EJ313" s="175"/>
      <c r="EK313" s="175"/>
      <c r="EL313" s="175"/>
      <c r="EM313" s="175"/>
      <c r="EN313" s="175"/>
    </row>
    <row r="314" spans="1:144" ht="14.25">
      <c r="A314" s="175"/>
      <c r="B314" s="175"/>
      <c r="C314" s="254"/>
      <c r="D314" s="255"/>
      <c r="E314" s="175"/>
      <c r="F314" s="236"/>
      <c r="G314" s="236"/>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c r="AY314" s="175"/>
      <c r="AZ314" s="175"/>
      <c r="BA314" s="175"/>
      <c r="BB314" s="175"/>
      <c r="BC314" s="175"/>
      <c r="BD314" s="175"/>
      <c r="BE314" s="175"/>
      <c r="BF314" s="175"/>
      <c r="BG314" s="175"/>
      <c r="BH314" s="175"/>
      <c r="BI314" s="175"/>
      <c r="BJ314" s="175"/>
      <c r="BK314" s="175"/>
      <c r="BL314" s="175"/>
      <c r="BM314" s="175"/>
      <c r="BN314" s="175"/>
      <c r="BO314" s="175"/>
      <c r="BP314" s="175"/>
      <c r="BQ314" s="175"/>
      <c r="BR314" s="175"/>
      <c r="BS314" s="175"/>
      <c r="BT314" s="175"/>
      <c r="BU314" s="175"/>
      <c r="BV314" s="175"/>
      <c r="BW314" s="175"/>
      <c r="BX314" s="175"/>
      <c r="BY314" s="175"/>
      <c r="BZ314" s="175"/>
      <c r="CA314" s="175"/>
      <c r="CB314" s="175"/>
      <c r="CC314" s="175"/>
      <c r="CD314" s="175"/>
      <c r="CE314" s="175"/>
      <c r="CF314" s="175"/>
      <c r="CG314" s="175"/>
      <c r="CH314" s="175"/>
      <c r="CI314" s="175"/>
      <c r="CJ314" s="175"/>
      <c r="CK314" s="175"/>
      <c r="CL314" s="175"/>
      <c r="CM314" s="175"/>
      <c r="CN314" s="175"/>
      <c r="CO314" s="175"/>
      <c r="CP314" s="175"/>
      <c r="CQ314" s="175"/>
      <c r="CR314" s="175"/>
      <c r="CS314" s="175"/>
      <c r="CT314" s="175"/>
      <c r="CU314" s="175"/>
      <c r="CV314" s="175"/>
      <c r="CW314" s="175"/>
      <c r="CX314" s="175"/>
      <c r="CY314" s="175"/>
      <c r="CZ314" s="175"/>
      <c r="DA314" s="175"/>
      <c r="DB314" s="175"/>
      <c r="DC314" s="175"/>
      <c r="DD314" s="175"/>
      <c r="DE314" s="175"/>
      <c r="DF314" s="175"/>
      <c r="DG314" s="175"/>
      <c r="DH314" s="175"/>
      <c r="DI314" s="175"/>
      <c r="DJ314" s="175"/>
      <c r="DK314" s="175"/>
      <c r="DL314" s="175"/>
      <c r="DM314" s="175"/>
      <c r="DN314" s="175"/>
      <c r="DO314" s="175"/>
      <c r="DP314" s="175"/>
      <c r="DQ314" s="175"/>
      <c r="DR314" s="175"/>
      <c r="DS314" s="175"/>
      <c r="DT314" s="175"/>
      <c r="DU314" s="175"/>
      <c r="DV314" s="175"/>
      <c r="DW314" s="175"/>
      <c r="DX314" s="175"/>
      <c r="DY314" s="175"/>
      <c r="DZ314" s="175"/>
      <c r="EA314" s="175"/>
      <c r="EB314" s="175"/>
      <c r="EC314" s="175"/>
      <c r="ED314" s="175"/>
      <c r="EE314" s="175"/>
      <c r="EF314" s="175"/>
      <c r="EG314" s="175"/>
      <c r="EH314" s="175"/>
      <c r="EI314" s="175"/>
      <c r="EJ314" s="175"/>
      <c r="EK314" s="175"/>
      <c r="EL314" s="175"/>
      <c r="EM314" s="175"/>
      <c r="EN314" s="175"/>
    </row>
    <row r="315" spans="1:144" ht="14.25">
      <c r="A315" s="175"/>
      <c r="B315" s="175"/>
      <c r="C315" s="254"/>
      <c r="D315" s="255"/>
      <c r="E315" s="175"/>
      <c r="F315" s="236"/>
      <c r="G315" s="236"/>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5"/>
      <c r="BR315" s="175"/>
      <c r="BS315" s="175"/>
      <c r="BT315" s="175"/>
      <c r="BU315" s="175"/>
      <c r="BV315" s="175"/>
      <c r="BW315" s="175"/>
      <c r="BX315" s="175"/>
      <c r="BY315" s="175"/>
      <c r="BZ315" s="175"/>
      <c r="CA315" s="175"/>
      <c r="CB315" s="175"/>
      <c r="CC315" s="175"/>
      <c r="CD315" s="175"/>
      <c r="CE315" s="175"/>
      <c r="CF315" s="175"/>
      <c r="CG315" s="175"/>
      <c r="CH315" s="175"/>
      <c r="CI315" s="175"/>
      <c r="CJ315" s="175"/>
      <c r="CK315" s="175"/>
      <c r="CL315" s="175"/>
      <c r="CM315" s="175"/>
      <c r="CN315" s="175"/>
      <c r="CO315" s="175"/>
      <c r="CP315" s="175"/>
      <c r="CQ315" s="175"/>
      <c r="CR315" s="175"/>
      <c r="CS315" s="175"/>
      <c r="CT315" s="175"/>
      <c r="CU315" s="175"/>
      <c r="CV315" s="175"/>
      <c r="CW315" s="175"/>
      <c r="CX315" s="175"/>
      <c r="CY315" s="175"/>
      <c r="CZ315" s="175"/>
      <c r="DA315" s="175"/>
      <c r="DB315" s="175"/>
      <c r="DC315" s="175"/>
      <c r="DD315" s="175"/>
      <c r="DE315" s="175"/>
      <c r="DF315" s="175"/>
      <c r="DG315" s="175"/>
      <c r="DH315" s="175"/>
      <c r="DI315" s="175"/>
      <c r="DJ315" s="175"/>
      <c r="DK315" s="175"/>
      <c r="DL315" s="175"/>
      <c r="DM315" s="175"/>
      <c r="DN315" s="175"/>
      <c r="DO315" s="175"/>
      <c r="DP315" s="175"/>
      <c r="DQ315" s="175"/>
      <c r="DR315" s="175"/>
      <c r="DS315" s="175"/>
      <c r="DT315" s="175"/>
      <c r="DU315" s="175"/>
      <c r="DV315" s="175"/>
      <c r="DW315" s="175"/>
      <c r="DX315" s="175"/>
      <c r="DY315" s="175"/>
      <c r="DZ315" s="175"/>
      <c r="EA315" s="175"/>
      <c r="EB315" s="175"/>
      <c r="EC315" s="175"/>
      <c r="ED315" s="175"/>
      <c r="EE315" s="175"/>
      <c r="EF315" s="175"/>
      <c r="EG315" s="175"/>
      <c r="EH315" s="175"/>
      <c r="EI315" s="175"/>
      <c r="EJ315" s="175"/>
      <c r="EK315" s="175"/>
      <c r="EL315" s="175"/>
      <c r="EM315" s="175"/>
      <c r="EN315" s="175"/>
    </row>
    <row r="316" spans="1:144" ht="14.25">
      <c r="A316" s="175"/>
      <c r="B316" s="175"/>
      <c r="C316" s="254"/>
      <c r="D316" s="255"/>
      <c r="E316" s="175"/>
      <c r="F316" s="236"/>
      <c r="G316" s="236"/>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5"/>
      <c r="BR316" s="175"/>
      <c r="BS316" s="175"/>
      <c r="BT316" s="175"/>
      <c r="BU316" s="175"/>
      <c r="BV316" s="175"/>
      <c r="BW316" s="175"/>
      <c r="BX316" s="175"/>
      <c r="BY316" s="175"/>
      <c r="BZ316" s="175"/>
      <c r="CA316" s="175"/>
      <c r="CB316" s="175"/>
      <c r="CC316" s="175"/>
      <c r="CD316" s="175"/>
      <c r="CE316" s="175"/>
      <c r="CF316" s="175"/>
      <c r="CG316" s="175"/>
      <c r="CH316" s="175"/>
      <c r="CI316" s="175"/>
      <c r="CJ316" s="175"/>
      <c r="CK316" s="175"/>
      <c r="CL316" s="175"/>
      <c r="CM316" s="175"/>
      <c r="CN316" s="175"/>
      <c r="CO316" s="175"/>
      <c r="CP316" s="175"/>
      <c r="CQ316" s="175"/>
      <c r="CR316" s="175"/>
      <c r="CS316" s="175"/>
      <c r="CT316" s="175"/>
      <c r="CU316" s="175"/>
      <c r="CV316" s="175"/>
      <c r="CW316" s="175"/>
      <c r="CX316" s="175"/>
      <c r="CY316" s="175"/>
      <c r="CZ316" s="175"/>
      <c r="DA316" s="175"/>
      <c r="DB316" s="175"/>
      <c r="DC316" s="175"/>
      <c r="DD316" s="175"/>
      <c r="DE316" s="175"/>
      <c r="DF316" s="175"/>
      <c r="DG316" s="175"/>
      <c r="DH316" s="175"/>
      <c r="DI316" s="175"/>
      <c r="DJ316" s="175"/>
      <c r="DK316" s="175"/>
      <c r="DL316" s="175"/>
      <c r="DM316" s="175"/>
      <c r="DN316" s="175"/>
      <c r="DO316" s="175"/>
      <c r="DP316" s="175"/>
      <c r="DQ316" s="175"/>
      <c r="DR316" s="175"/>
      <c r="DS316" s="175"/>
      <c r="DT316" s="175"/>
      <c r="DU316" s="175"/>
      <c r="DV316" s="175"/>
      <c r="DW316" s="175"/>
      <c r="DX316" s="175"/>
      <c r="DY316" s="175"/>
      <c r="DZ316" s="175"/>
      <c r="EA316" s="175"/>
      <c r="EB316" s="175"/>
      <c r="EC316" s="175"/>
      <c r="ED316" s="175"/>
      <c r="EE316" s="175"/>
      <c r="EF316" s="175"/>
      <c r="EG316" s="175"/>
      <c r="EH316" s="175"/>
      <c r="EI316" s="175"/>
      <c r="EJ316" s="175"/>
      <c r="EK316" s="175"/>
      <c r="EL316" s="175"/>
      <c r="EM316" s="175"/>
      <c r="EN316" s="175"/>
    </row>
    <row r="317" spans="1:144" ht="14.25">
      <c r="A317" s="175"/>
      <c r="B317" s="175"/>
      <c r="C317" s="254"/>
      <c r="D317" s="255"/>
      <c r="E317" s="175"/>
      <c r="F317" s="236"/>
      <c r="G317" s="236"/>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5"/>
      <c r="BR317" s="175"/>
      <c r="BS317" s="175"/>
      <c r="BT317" s="175"/>
      <c r="BU317" s="175"/>
      <c r="BV317" s="175"/>
      <c r="BW317" s="175"/>
      <c r="BX317" s="175"/>
      <c r="BY317" s="175"/>
      <c r="BZ317" s="175"/>
      <c r="CA317" s="175"/>
      <c r="CB317" s="175"/>
      <c r="CC317" s="175"/>
      <c r="CD317" s="175"/>
      <c r="CE317" s="175"/>
      <c r="CF317" s="175"/>
      <c r="CG317" s="175"/>
      <c r="CH317" s="175"/>
      <c r="CI317" s="175"/>
      <c r="CJ317" s="175"/>
      <c r="CK317" s="175"/>
      <c r="CL317" s="175"/>
      <c r="CM317" s="175"/>
      <c r="CN317" s="175"/>
      <c r="CO317" s="175"/>
      <c r="CP317" s="175"/>
      <c r="CQ317" s="175"/>
      <c r="CR317" s="175"/>
      <c r="CS317" s="175"/>
      <c r="CT317" s="175"/>
      <c r="CU317" s="175"/>
      <c r="CV317" s="175"/>
      <c r="CW317" s="175"/>
      <c r="CX317" s="175"/>
      <c r="CY317" s="175"/>
      <c r="CZ317" s="175"/>
      <c r="DA317" s="175"/>
      <c r="DB317" s="175"/>
      <c r="DC317" s="175"/>
      <c r="DD317" s="175"/>
      <c r="DE317" s="175"/>
      <c r="DF317" s="175"/>
      <c r="DG317" s="175"/>
      <c r="DH317" s="175"/>
      <c r="DI317" s="175"/>
      <c r="DJ317" s="175"/>
      <c r="DK317" s="175"/>
      <c r="DL317" s="175"/>
      <c r="DM317" s="175"/>
      <c r="DN317" s="175"/>
      <c r="DO317" s="175"/>
      <c r="DP317" s="175"/>
      <c r="DQ317" s="175"/>
      <c r="DR317" s="175"/>
      <c r="DS317" s="175"/>
      <c r="DT317" s="175"/>
      <c r="DU317" s="175"/>
      <c r="DV317" s="175"/>
      <c r="DW317" s="175"/>
      <c r="DX317" s="175"/>
      <c r="DY317" s="175"/>
      <c r="DZ317" s="175"/>
      <c r="EA317" s="175"/>
      <c r="EB317" s="175"/>
      <c r="EC317" s="175"/>
      <c r="ED317" s="175"/>
      <c r="EE317" s="175"/>
      <c r="EF317" s="175"/>
      <c r="EG317" s="175"/>
      <c r="EH317" s="175"/>
      <c r="EI317" s="175"/>
      <c r="EJ317" s="175"/>
      <c r="EK317" s="175"/>
      <c r="EL317" s="175"/>
      <c r="EM317" s="175"/>
      <c r="EN317" s="175"/>
    </row>
    <row r="318" spans="1:144" ht="14.25">
      <c r="A318" s="175"/>
      <c r="B318" s="175"/>
      <c r="C318" s="254"/>
      <c r="D318" s="255"/>
      <c r="E318" s="175"/>
      <c r="F318" s="236"/>
      <c r="G318" s="236"/>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5"/>
      <c r="BR318" s="175"/>
      <c r="BS318" s="175"/>
      <c r="BT318" s="175"/>
      <c r="BU318" s="175"/>
      <c r="BV318" s="175"/>
      <c r="BW318" s="175"/>
      <c r="BX318" s="175"/>
      <c r="BY318" s="175"/>
      <c r="BZ318" s="175"/>
      <c r="CA318" s="175"/>
      <c r="CB318" s="175"/>
      <c r="CC318" s="175"/>
      <c r="CD318" s="175"/>
      <c r="CE318" s="175"/>
      <c r="CF318" s="175"/>
      <c r="CG318" s="175"/>
      <c r="CH318" s="175"/>
      <c r="CI318" s="175"/>
      <c r="CJ318" s="175"/>
      <c r="CK318" s="175"/>
      <c r="CL318" s="175"/>
      <c r="CM318" s="175"/>
      <c r="CN318" s="175"/>
      <c r="CO318" s="175"/>
      <c r="CP318" s="175"/>
      <c r="CQ318" s="175"/>
      <c r="CR318" s="175"/>
      <c r="CS318" s="175"/>
      <c r="CT318" s="175"/>
      <c r="CU318" s="175"/>
      <c r="CV318" s="175"/>
      <c r="CW318" s="175"/>
      <c r="CX318" s="175"/>
      <c r="CY318" s="175"/>
      <c r="CZ318" s="175"/>
      <c r="DA318" s="175"/>
      <c r="DB318" s="175"/>
      <c r="DC318" s="175"/>
      <c r="DD318" s="175"/>
      <c r="DE318" s="175"/>
      <c r="DF318" s="175"/>
      <c r="DG318" s="175"/>
      <c r="DH318" s="175"/>
      <c r="DI318" s="175"/>
      <c r="DJ318" s="175"/>
      <c r="DK318" s="175"/>
      <c r="DL318" s="175"/>
      <c r="DM318" s="175"/>
      <c r="DN318" s="175"/>
      <c r="DO318" s="175"/>
      <c r="DP318" s="175"/>
      <c r="DQ318" s="175"/>
      <c r="DR318" s="175"/>
      <c r="DS318" s="175"/>
      <c r="DT318" s="175"/>
      <c r="DU318" s="175"/>
      <c r="DV318" s="175"/>
      <c r="DW318" s="175"/>
      <c r="DX318" s="175"/>
      <c r="DY318" s="175"/>
      <c r="DZ318" s="175"/>
      <c r="EA318" s="175"/>
      <c r="EB318" s="175"/>
      <c r="EC318" s="175"/>
      <c r="ED318" s="175"/>
      <c r="EE318" s="175"/>
      <c r="EF318" s="175"/>
      <c r="EG318" s="175"/>
      <c r="EH318" s="175"/>
      <c r="EI318" s="175"/>
      <c r="EJ318" s="175"/>
      <c r="EK318" s="175"/>
      <c r="EL318" s="175"/>
      <c r="EM318" s="175"/>
      <c r="EN318" s="175"/>
    </row>
    <row r="319" spans="1:144" ht="14.25">
      <c r="A319" s="175"/>
      <c r="B319" s="175"/>
      <c r="C319" s="254"/>
      <c r="D319" s="255"/>
      <c r="E319" s="175"/>
      <c r="F319" s="236"/>
      <c r="G319" s="236"/>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c r="BJ319" s="175"/>
      <c r="BK319" s="175"/>
      <c r="BL319" s="175"/>
      <c r="BM319" s="175"/>
      <c r="BN319" s="175"/>
      <c r="BO319" s="175"/>
      <c r="BP319" s="175"/>
      <c r="BQ319" s="175"/>
      <c r="BR319" s="175"/>
      <c r="BS319" s="175"/>
      <c r="BT319" s="175"/>
      <c r="BU319" s="175"/>
      <c r="BV319" s="175"/>
      <c r="BW319" s="175"/>
      <c r="BX319" s="175"/>
      <c r="BY319" s="175"/>
      <c r="BZ319" s="175"/>
      <c r="CA319" s="175"/>
      <c r="CB319" s="175"/>
      <c r="CC319" s="175"/>
      <c r="CD319" s="175"/>
      <c r="CE319" s="175"/>
      <c r="CF319" s="175"/>
      <c r="CG319" s="175"/>
      <c r="CH319" s="175"/>
      <c r="CI319" s="175"/>
      <c r="CJ319" s="175"/>
      <c r="CK319" s="175"/>
      <c r="CL319" s="175"/>
      <c r="CM319" s="175"/>
      <c r="CN319" s="175"/>
      <c r="CO319" s="175"/>
      <c r="CP319" s="175"/>
      <c r="CQ319" s="175"/>
      <c r="CR319" s="175"/>
      <c r="CS319" s="175"/>
      <c r="CT319" s="175"/>
      <c r="CU319" s="175"/>
      <c r="CV319" s="175"/>
      <c r="CW319" s="175"/>
      <c r="CX319" s="175"/>
      <c r="CY319" s="175"/>
      <c r="CZ319" s="175"/>
      <c r="DA319" s="175"/>
      <c r="DB319" s="175"/>
      <c r="DC319" s="175"/>
      <c r="DD319" s="175"/>
      <c r="DE319" s="175"/>
      <c r="DF319" s="175"/>
      <c r="DG319" s="175"/>
      <c r="DH319" s="175"/>
      <c r="DI319" s="175"/>
      <c r="DJ319" s="175"/>
      <c r="DK319" s="175"/>
      <c r="DL319" s="175"/>
      <c r="DM319" s="175"/>
      <c r="DN319" s="175"/>
      <c r="DO319" s="175"/>
      <c r="DP319" s="175"/>
      <c r="DQ319" s="175"/>
      <c r="DR319" s="175"/>
      <c r="DS319" s="175"/>
      <c r="DT319" s="175"/>
      <c r="DU319" s="175"/>
      <c r="DV319" s="175"/>
      <c r="DW319" s="175"/>
      <c r="DX319" s="175"/>
      <c r="DY319" s="175"/>
      <c r="DZ319" s="175"/>
      <c r="EA319" s="175"/>
      <c r="EB319" s="175"/>
      <c r="EC319" s="175"/>
      <c r="ED319" s="175"/>
      <c r="EE319" s="175"/>
      <c r="EF319" s="175"/>
      <c r="EG319" s="175"/>
      <c r="EH319" s="175"/>
      <c r="EI319" s="175"/>
      <c r="EJ319" s="175"/>
      <c r="EK319" s="175"/>
      <c r="EL319" s="175"/>
      <c r="EM319" s="175"/>
      <c r="EN319" s="175"/>
    </row>
    <row r="320" spans="1:144" ht="14.25">
      <c r="A320" s="175"/>
      <c r="B320" s="175"/>
      <c r="C320" s="254"/>
      <c r="D320" s="255"/>
      <c r="E320" s="175"/>
      <c r="F320" s="236"/>
      <c r="G320" s="236"/>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c r="DL320" s="175"/>
      <c r="DM320" s="175"/>
      <c r="DN320" s="175"/>
      <c r="DO320" s="175"/>
      <c r="DP320" s="175"/>
      <c r="DQ320" s="175"/>
      <c r="DR320" s="175"/>
      <c r="DS320" s="175"/>
      <c r="DT320" s="175"/>
      <c r="DU320" s="175"/>
      <c r="DV320" s="175"/>
      <c r="DW320" s="175"/>
      <c r="DX320" s="175"/>
      <c r="DY320" s="175"/>
      <c r="DZ320" s="175"/>
      <c r="EA320" s="175"/>
      <c r="EB320" s="175"/>
      <c r="EC320" s="175"/>
      <c r="ED320" s="175"/>
      <c r="EE320" s="175"/>
      <c r="EF320" s="175"/>
      <c r="EG320" s="175"/>
      <c r="EH320" s="175"/>
      <c r="EI320" s="175"/>
      <c r="EJ320" s="175"/>
      <c r="EK320" s="175"/>
      <c r="EL320" s="175"/>
      <c r="EM320" s="175"/>
      <c r="EN320" s="175"/>
    </row>
    <row r="321" spans="1:144" ht="14.25">
      <c r="A321" s="175"/>
      <c r="B321" s="175"/>
      <c r="C321" s="254"/>
      <c r="D321" s="255"/>
      <c r="E321" s="175"/>
      <c r="F321" s="236"/>
      <c r="G321" s="236"/>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c r="AY321" s="175"/>
      <c r="AZ321" s="175"/>
      <c r="BA321" s="175"/>
      <c r="BB321" s="175"/>
      <c r="BC321" s="175"/>
      <c r="BD321" s="175"/>
      <c r="BE321" s="175"/>
      <c r="BF321" s="175"/>
      <c r="BG321" s="175"/>
      <c r="BH321" s="175"/>
      <c r="BI321" s="175"/>
      <c r="BJ321" s="175"/>
      <c r="BK321" s="175"/>
      <c r="BL321" s="175"/>
      <c r="BM321" s="175"/>
      <c r="BN321" s="175"/>
      <c r="BO321" s="175"/>
      <c r="BP321" s="175"/>
      <c r="BQ321" s="175"/>
      <c r="BR321" s="175"/>
      <c r="BS321" s="175"/>
      <c r="BT321" s="175"/>
      <c r="BU321" s="175"/>
      <c r="BV321" s="175"/>
      <c r="BW321" s="175"/>
      <c r="BX321" s="175"/>
      <c r="BY321" s="175"/>
      <c r="BZ321" s="175"/>
      <c r="CA321" s="175"/>
      <c r="CB321" s="175"/>
      <c r="CC321" s="175"/>
      <c r="CD321" s="175"/>
      <c r="CE321" s="175"/>
      <c r="CF321" s="175"/>
      <c r="CG321" s="175"/>
      <c r="CH321" s="175"/>
      <c r="CI321" s="175"/>
      <c r="CJ321" s="175"/>
      <c r="CK321" s="175"/>
      <c r="CL321" s="175"/>
      <c r="CM321" s="175"/>
      <c r="CN321" s="175"/>
      <c r="CO321" s="175"/>
      <c r="CP321" s="175"/>
      <c r="CQ321" s="175"/>
      <c r="CR321" s="175"/>
      <c r="CS321" s="175"/>
      <c r="CT321" s="175"/>
      <c r="CU321" s="175"/>
      <c r="CV321" s="175"/>
      <c r="CW321" s="175"/>
      <c r="CX321" s="175"/>
      <c r="CY321" s="175"/>
      <c r="CZ321" s="175"/>
      <c r="DA321" s="175"/>
      <c r="DB321" s="175"/>
      <c r="DC321" s="175"/>
      <c r="DD321" s="175"/>
      <c r="DE321" s="175"/>
      <c r="DF321" s="175"/>
      <c r="DG321" s="175"/>
      <c r="DH321" s="175"/>
      <c r="DI321" s="175"/>
      <c r="DJ321" s="175"/>
      <c r="DK321" s="175"/>
      <c r="DL321" s="175"/>
      <c r="DM321" s="175"/>
      <c r="DN321" s="175"/>
      <c r="DO321" s="175"/>
      <c r="DP321" s="175"/>
      <c r="DQ321" s="175"/>
      <c r="DR321" s="175"/>
      <c r="DS321" s="175"/>
      <c r="DT321" s="175"/>
      <c r="DU321" s="175"/>
      <c r="DV321" s="175"/>
      <c r="DW321" s="175"/>
      <c r="DX321" s="175"/>
      <c r="DY321" s="175"/>
      <c r="DZ321" s="175"/>
      <c r="EA321" s="175"/>
      <c r="EB321" s="175"/>
      <c r="EC321" s="175"/>
      <c r="ED321" s="175"/>
      <c r="EE321" s="175"/>
      <c r="EF321" s="175"/>
      <c r="EG321" s="175"/>
      <c r="EH321" s="175"/>
      <c r="EI321" s="175"/>
      <c r="EJ321" s="175"/>
      <c r="EK321" s="175"/>
      <c r="EL321" s="175"/>
      <c r="EM321" s="175"/>
      <c r="EN321" s="175"/>
    </row>
    <row r="322" spans="1:144" ht="14.25">
      <c r="A322" s="175"/>
      <c r="B322" s="175"/>
      <c r="C322" s="254"/>
      <c r="D322" s="255"/>
      <c r="E322" s="175"/>
      <c r="F322" s="236"/>
      <c r="G322" s="236"/>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5"/>
      <c r="BR322" s="175"/>
      <c r="BS322" s="175"/>
      <c r="BT322" s="175"/>
      <c r="BU322" s="175"/>
      <c r="BV322" s="175"/>
      <c r="BW322" s="175"/>
      <c r="BX322" s="175"/>
      <c r="BY322" s="175"/>
      <c r="BZ322" s="175"/>
      <c r="CA322" s="175"/>
      <c r="CB322" s="175"/>
      <c r="CC322" s="175"/>
      <c r="CD322" s="175"/>
      <c r="CE322" s="175"/>
      <c r="CF322" s="175"/>
      <c r="CG322" s="175"/>
      <c r="CH322" s="175"/>
      <c r="CI322" s="175"/>
      <c r="CJ322" s="175"/>
      <c r="CK322" s="175"/>
      <c r="CL322" s="175"/>
      <c r="CM322" s="175"/>
      <c r="CN322" s="175"/>
      <c r="CO322" s="175"/>
      <c r="CP322" s="175"/>
      <c r="CQ322" s="175"/>
      <c r="CR322" s="175"/>
      <c r="CS322" s="175"/>
      <c r="CT322" s="175"/>
      <c r="CU322" s="175"/>
      <c r="CV322" s="175"/>
      <c r="CW322" s="175"/>
      <c r="CX322" s="175"/>
      <c r="CY322" s="175"/>
      <c r="CZ322" s="175"/>
      <c r="DA322" s="175"/>
      <c r="DB322" s="175"/>
      <c r="DC322" s="175"/>
      <c r="DD322" s="175"/>
      <c r="DE322" s="175"/>
      <c r="DF322" s="175"/>
      <c r="DG322" s="175"/>
      <c r="DH322" s="175"/>
      <c r="DI322" s="175"/>
      <c r="DJ322" s="175"/>
      <c r="DK322" s="175"/>
      <c r="DL322" s="175"/>
      <c r="DM322" s="175"/>
      <c r="DN322" s="175"/>
      <c r="DO322" s="175"/>
      <c r="DP322" s="175"/>
      <c r="DQ322" s="175"/>
      <c r="DR322" s="175"/>
      <c r="DS322" s="175"/>
      <c r="DT322" s="175"/>
      <c r="DU322" s="175"/>
      <c r="DV322" s="175"/>
      <c r="DW322" s="175"/>
      <c r="DX322" s="175"/>
      <c r="DY322" s="175"/>
      <c r="DZ322" s="175"/>
      <c r="EA322" s="175"/>
      <c r="EB322" s="175"/>
      <c r="EC322" s="175"/>
      <c r="ED322" s="175"/>
      <c r="EE322" s="175"/>
      <c r="EF322" s="175"/>
      <c r="EG322" s="175"/>
      <c r="EH322" s="175"/>
      <c r="EI322" s="175"/>
      <c r="EJ322" s="175"/>
      <c r="EK322" s="175"/>
      <c r="EL322" s="175"/>
      <c r="EM322" s="175"/>
      <c r="EN322" s="175"/>
    </row>
    <row r="323" spans="1:144" ht="14.25">
      <c r="A323" s="175"/>
      <c r="B323" s="175"/>
      <c r="C323" s="254"/>
      <c r="D323" s="255"/>
      <c r="E323" s="175"/>
      <c r="F323" s="236"/>
      <c r="G323" s="236"/>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5"/>
      <c r="BR323" s="175"/>
      <c r="BS323" s="175"/>
      <c r="BT323" s="175"/>
      <c r="BU323" s="175"/>
      <c r="BV323" s="175"/>
      <c r="BW323" s="175"/>
      <c r="BX323" s="175"/>
      <c r="BY323" s="175"/>
      <c r="BZ323" s="175"/>
      <c r="CA323" s="175"/>
      <c r="CB323" s="175"/>
      <c r="CC323" s="175"/>
      <c r="CD323" s="175"/>
      <c r="CE323" s="175"/>
      <c r="CF323" s="175"/>
      <c r="CG323" s="175"/>
      <c r="CH323" s="175"/>
      <c r="CI323" s="175"/>
      <c r="CJ323" s="175"/>
      <c r="CK323" s="175"/>
      <c r="CL323" s="175"/>
      <c r="CM323" s="175"/>
      <c r="CN323" s="175"/>
      <c r="CO323" s="175"/>
      <c r="CP323" s="175"/>
      <c r="CQ323" s="175"/>
      <c r="CR323" s="175"/>
      <c r="CS323" s="175"/>
      <c r="CT323" s="175"/>
      <c r="CU323" s="175"/>
      <c r="CV323" s="175"/>
      <c r="CW323" s="175"/>
      <c r="CX323" s="175"/>
      <c r="CY323" s="175"/>
      <c r="CZ323" s="175"/>
      <c r="DA323" s="175"/>
      <c r="DB323" s="175"/>
      <c r="DC323" s="175"/>
      <c r="DD323" s="175"/>
      <c r="DE323" s="175"/>
      <c r="DF323" s="175"/>
      <c r="DG323" s="175"/>
      <c r="DH323" s="175"/>
      <c r="DI323" s="175"/>
      <c r="DJ323" s="175"/>
      <c r="DK323" s="175"/>
      <c r="DL323" s="175"/>
      <c r="DM323" s="175"/>
      <c r="DN323" s="175"/>
      <c r="DO323" s="175"/>
      <c r="DP323" s="175"/>
      <c r="DQ323" s="175"/>
      <c r="DR323" s="175"/>
      <c r="DS323" s="175"/>
      <c r="DT323" s="175"/>
      <c r="DU323" s="175"/>
      <c r="DV323" s="175"/>
      <c r="DW323" s="175"/>
      <c r="DX323" s="175"/>
      <c r="DY323" s="175"/>
      <c r="DZ323" s="175"/>
      <c r="EA323" s="175"/>
      <c r="EB323" s="175"/>
      <c r="EC323" s="175"/>
      <c r="ED323" s="175"/>
      <c r="EE323" s="175"/>
      <c r="EF323" s="175"/>
      <c r="EG323" s="175"/>
      <c r="EH323" s="175"/>
      <c r="EI323" s="175"/>
      <c r="EJ323" s="175"/>
      <c r="EK323" s="175"/>
      <c r="EL323" s="175"/>
      <c r="EM323" s="175"/>
      <c r="EN323" s="175"/>
    </row>
    <row r="324" spans="1:144" ht="14.25">
      <c r="A324" s="175"/>
      <c r="B324" s="175"/>
      <c r="C324" s="254"/>
      <c r="D324" s="255"/>
      <c r="E324" s="175"/>
      <c r="F324" s="236"/>
      <c r="G324" s="236"/>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5"/>
      <c r="BR324" s="175"/>
      <c r="BS324" s="175"/>
      <c r="BT324" s="175"/>
      <c r="BU324" s="175"/>
      <c r="BV324" s="175"/>
      <c r="BW324" s="175"/>
      <c r="BX324" s="175"/>
      <c r="BY324" s="175"/>
      <c r="BZ324" s="175"/>
      <c r="CA324" s="175"/>
      <c r="CB324" s="175"/>
      <c r="CC324" s="175"/>
      <c r="CD324" s="175"/>
      <c r="CE324" s="175"/>
      <c r="CF324" s="175"/>
      <c r="CG324" s="175"/>
      <c r="CH324" s="175"/>
      <c r="CI324" s="175"/>
      <c r="CJ324" s="175"/>
      <c r="CK324" s="175"/>
      <c r="CL324" s="175"/>
      <c r="CM324" s="175"/>
      <c r="CN324" s="175"/>
      <c r="CO324" s="175"/>
      <c r="CP324" s="175"/>
      <c r="CQ324" s="175"/>
      <c r="CR324" s="175"/>
      <c r="CS324" s="175"/>
      <c r="CT324" s="175"/>
      <c r="CU324" s="175"/>
      <c r="CV324" s="175"/>
      <c r="CW324" s="175"/>
      <c r="CX324" s="175"/>
      <c r="CY324" s="175"/>
      <c r="CZ324" s="175"/>
      <c r="DA324" s="175"/>
      <c r="DB324" s="175"/>
      <c r="DC324" s="175"/>
      <c r="DD324" s="175"/>
      <c r="DE324" s="175"/>
      <c r="DF324" s="175"/>
      <c r="DG324" s="175"/>
      <c r="DH324" s="175"/>
      <c r="DI324" s="175"/>
      <c r="DJ324" s="175"/>
      <c r="DK324" s="175"/>
      <c r="DL324" s="175"/>
      <c r="DM324" s="175"/>
      <c r="DN324" s="175"/>
      <c r="DO324" s="175"/>
      <c r="DP324" s="175"/>
      <c r="DQ324" s="175"/>
      <c r="DR324" s="175"/>
      <c r="DS324" s="175"/>
      <c r="DT324" s="175"/>
      <c r="DU324" s="175"/>
      <c r="DV324" s="175"/>
      <c r="DW324" s="175"/>
      <c r="DX324" s="175"/>
      <c r="DY324" s="175"/>
      <c r="DZ324" s="175"/>
      <c r="EA324" s="175"/>
      <c r="EB324" s="175"/>
      <c r="EC324" s="175"/>
      <c r="ED324" s="175"/>
      <c r="EE324" s="175"/>
      <c r="EF324" s="175"/>
      <c r="EG324" s="175"/>
      <c r="EH324" s="175"/>
      <c r="EI324" s="175"/>
      <c r="EJ324" s="175"/>
      <c r="EK324" s="175"/>
      <c r="EL324" s="175"/>
      <c r="EM324" s="175"/>
      <c r="EN324" s="175"/>
    </row>
    <row r="325" spans="1:144" ht="14.25">
      <c r="A325" s="175"/>
      <c r="B325" s="175"/>
      <c r="C325" s="254"/>
      <c r="D325" s="255"/>
      <c r="E325" s="175"/>
      <c r="F325" s="236"/>
      <c r="G325" s="236"/>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c r="AY325" s="175"/>
      <c r="AZ325" s="175"/>
      <c r="BA325" s="175"/>
      <c r="BB325" s="175"/>
      <c r="BC325" s="175"/>
      <c r="BD325" s="175"/>
      <c r="BE325" s="175"/>
      <c r="BF325" s="175"/>
      <c r="BG325" s="175"/>
      <c r="BH325" s="175"/>
      <c r="BI325" s="175"/>
      <c r="BJ325" s="175"/>
      <c r="BK325" s="175"/>
      <c r="BL325" s="175"/>
      <c r="BM325" s="175"/>
      <c r="BN325" s="175"/>
      <c r="BO325" s="175"/>
      <c r="BP325" s="175"/>
      <c r="BQ325" s="175"/>
      <c r="BR325" s="175"/>
      <c r="BS325" s="175"/>
      <c r="BT325" s="175"/>
      <c r="BU325" s="175"/>
      <c r="BV325" s="175"/>
      <c r="BW325" s="175"/>
      <c r="BX325" s="175"/>
      <c r="BY325" s="175"/>
      <c r="BZ325" s="175"/>
      <c r="CA325" s="175"/>
      <c r="CB325" s="175"/>
      <c r="CC325" s="175"/>
      <c r="CD325" s="175"/>
      <c r="CE325" s="175"/>
      <c r="CF325" s="175"/>
      <c r="CG325" s="175"/>
      <c r="CH325" s="175"/>
      <c r="CI325" s="175"/>
      <c r="CJ325" s="175"/>
      <c r="CK325" s="175"/>
      <c r="CL325" s="175"/>
      <c r="CM325" s="175"/>
      <c r="CN325" s="175"/>
      <c r="CO325" s="175"/>
      <c r="CP325" s="175"/>
      <c r="CQ325" s="175"/>
      <c r="CR325" s="175"/>
      <c r="CS325" s="175"/>
      <c r="CT325" s="175"/>
      <c r="CU325" s="175"/>
      <c r="CV325" s="175"/>
      <c r="CW325" s="175"/>
      <c r="CX325" s="175"/>
      <c r="CY325" s="175"/>
      <c r="CZ325" s="175"/>
      <c r="DA325" s="175"/>
      <c r="DB325" s="175"/>
      <c r="DC325" s="175"/>
      <c r="DD325" s="175"/>
      <c r="DE325" s="175"/>
      <c r="DF325" s="175"/>
      <c r="DG325" s="175"/>
      <c r="DH325" s="175"/>
      <c r="DI325" s="175"/>
      <c r="DJ325" s="175"/>
      <c r="DK325" s="175"/>
      <c r="DL325" s="175"/>
      <c r="DM325" s="175"/>
      <c r="DN325" s="175"/>
      <c r="DO325" s="175"/>
      <c r="DP325" s="175"/>
      <c r="DQ325" s="175"/>
      <c r="DR325" s="175"/>
      <c r="DS325" s="175"/>
      <c r="DT325" s="175"/>
      <c r="DU325" s="175"/>
      <c r="DV325" s="175"/>
      <c r="DW325" s="175"/>
      <c r="DX325" s="175"/>
      <c r="DY325" s="175"/>
      <c r="DZ325" s="175"/>
      <c r="EA325" s="175"/>
      <c r="EB325" s="175"/>
      <c r="EC325" s="175"/>
      <c r="ED325" s="175"/>
      <c r="EE325" s="175"/>
      <c r="EF325" s="175"/>
      <c r="EG325" s="175"/>
      <c r="EH325" s="175"/>
      <c r="EI325" s="175"/>
      <c r="EJ325" s="175"/>
      <c r="EK325" s="175"/>
      <c r="EL325" s="175"/>
      <c r="EM325" s="175"/>
      <c r="EN325" s="175"/>
    </row>
    <row r="326" spans="1:144" ht="14.25">
      <c r="A326" s="175"/>
      <c r="B326" s="175"/>
      <c r="C326" s="254"/>
      <c r="D326" s="255"/>
      <c r="E326" s="175"/>
      <c r="F326" s="236"/>
      <c r="G326" s="236"/>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c r="AY326" s="175"/>
      <c r="AZ326" s="175"/>
      <c r="BA326" s="175"/>
      <c r="BB326" s="175"/>
      <c r="BC326" s="175"/>
      <c r="BD326" s="175"/>
      <c r="BE326" s="175"/>
      <c r="BF326" s="175"/>
      <c r="BG326" s="175"/>
      <c r="BH326" s="175"/>
      <c r="BI326" s="175"/>
      <c r="BJ326" s="175"/>
      <c r="BK326" s="175"/>
      <c r="BL326" s="175"/>
      <c r="BM326" s="175"/>
      <c r="BN326" s="175"/>
      <c r="BO326" s="175"/>
      <c r="BP326" s="175"/>
      <c r="BQ326" s="175"/>
      <c r="BR326" s="175"/>
      <c r="BS326" s="175"/>
      <c r="BT326" s="175"/>
      <c r="BU326" s="175"/>
      <c r="BV326" s="175"/>
      <c r="BW326" s="175"/>
      <c r="BX326" s="175"/>
      <c r="BY326" s="175"/>
      <c r="BZ326" s="175"/>
      <c r="CA326" s="175"/>
      <c r="CB326" s="175"/>
      <c r="CC326" s="175"/>
      <c r="CD326" s="175"/>
      <c r="CE326" s="175"/>
      <c r="CF326" s="175"/>
      <c r="CG326" s="175"/>
      <c r="CH326" s="175"/>
      <c r="CI326" s="175"/>
      <c r="CJ326" s="175"/>
      <c r="CK326" s="175"/>
      <c r="CL326" s="175"/>
      <c r="CM326" s="175"/>
      <c r="CN326" s="175"/>
      <c r="CO326" s="175"/>
      <c r="CP326" s="175"/>
      <c r="CQ326" s="175"/>
      <c r="CR326" s="175"/>
      <c r="CS326" s="175"/>
      <c r="CT326" s="175"/>
      <c r="CU326" s="175"/>
      <c r="CV326" s="175"/>
      <c r="CW326" s="175"/>
      <c r="CX326" s="175"/>
      <c r="CY326" s="175"/>
      <c r="CZ326" s="175"/>
      <c r="DA326" s="175"/>
      <c r="DB326" s="175"/>
      <c r="DC326" s="175"/>
      <c r="DD326" s="175"/>
      <c r="DE326" s="175"/>
      <c r="DF326" s="175"/>
      <c r="DG326" s="175"/>
      <c r="DH326" s="175"/>
      <c r="DI326" s="175"/>
      <c r="DJ326" s="175"/>
      <c r="DK326" s="175"/>
      <c r="DL326" s="175"/>
      <c r="DM326" s="175"/>
      <c r="DN326" s="175"/>
      <c r="DO326" s="175"/>
      <c r="DP326" s="175"/>
      <c r="DQ326" s="175"/>
      <c r="DR326" s="175"/>
      <c r="DS326" s="175"/>
      <c r="DT326" s="175"/>
      <c r="DU326" s="175"/>
      <c r="DV326" s="175"/>
      <c r="DW326" s="175"/>
      <c r="DX326" s="175"/>
      <c r="DY326" s="175"/>
      <c r="DZ326" s="175"/>
      <c r="EA326" s="175"/>
      <c r="EB326" s="175"/>
      <c r="EC326" s="175"/>
      <c r="ED326" s="175"/>
      <c r="EE326" s="175"/>
      <c r="EF326" s="175"/>
      <c r="EG326" s="175"/>
      <c r="EH326" s="175"/>
      <c r="EI326" s="175"/>
      <c r="EJ326" s="175"/>
      <c r="EK326" s="175"/>
      <c r="EL326" s="175"/>
      <c r="EM326" s="175"/>
      <c r="EN326" s="175"/>
    </row>
    <row r="327" spans="1:144" ht="14.25">
      <c r="A327" s="175"/>
      <c r="B327" s="175"/>
      <c r="C327" s="254"/>
      <c r="D327" s="255"/>
      <c r="E327" s="175"/>
      <c r="F327" s="236"/>
      <c r="G327" s="236"/>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c r="AY327" s="175"/>
      <c r="AZ327" s="175"/>
      <c r="BA327" s="175"/>
      <c r="BB327" s="175"/>
      <c r="BC327" s="175"/>
      <c r="BD327" s="175"/>
      <c r="BE327" s="175"/>
      <c r="BF327" s="175"/>
      <c r="BG327" s="175"/>
      <c r="BH327" s="175"/>
      <c r="BI327" s="175"/>
      <c r="BJ327" s="175"/>
      <c r="BK327" s="175"/>
      <c r="BL327" s="175"/>
      <c r="BM327" s="175"/>
      <c r="BN327" s="175"/>
      <c r="BO327" s="175"/>
      <c r="BP327" s="175"/>
      <c r="BQ327" s="175"/>
      <c r="BR327" s="175"/>
      <c r="BS327" s="175"/>
      <c r="BT327" s="175"/>
      <c r="BU327" s="175"/>
      <c r="BV327" s="175"/>
      <c r="BW327" s="175"/>
      <c r="BX327" s="175"/>
      <c r="BY327" s="175"/>
      <c r="BZ327" s="175"/>
      <c r="CA327" s="175"/>
      <c r="CB327" s="175"/>
      <c r="CC327" s="175"/>
      <c r="CD327" s="175"/>
      <c r="CE327" s="175"/>
      <c r="CF327" s="175"/>
      <c r="CG327" s="175"/>
      <c r="CH327" s="175"/>
      <c r="CI327" s="175"/>
      <c r="CJ327" s="175"/>
      <c r="CK327" s="175"/>
      <c r="CL327" s="175"/>
      <c r="CM327" s="175"/>
      <c r="CN327" s="175"/>
      <c r="CO327" s="175"/>
      <c r="CP327" s="175"/>
      <c r="CQ327" s="175"/>
      <c r="CR327" s="175"/>
      <c r="CS327" s="175"/>
      <c r="CT327" s="175"/>
      <c r="CU327" s="175"/>
      <c r="CV327" s="175"/>
      <c r="CW327" s="175"/>
      <c r="CX327" s="175"/>
      <c r="CY327" s="175"/>
      <c r="CZ327" s="175"/>
      <c r="DA327" s="175"/>
      <c r="DB327" s="175"/>
      <c r="DC327" s="175"/>
      <c r="DD327" s="175"/>
      <c r="DE327" s="175"/>
      <c r="DF327" s="175"/>
      <c r="DG327" s="175"/>
      <c r="DH327" s="175"/>
      <c r="DI327" s="175"/>
      <c r="DJ327" s="175"/>
      <c r="DK327" s="175"/>
      <c r="DL327" s="175"/>
      <c r="DM327" s="175"/>
      <c r="DN327" s="175"/>
      <c r="DO327" s="175"/>
      <c r="DP327" s="175"/>
      <c r="DQ327" s="175"/>
      <c r="DR327" s="175"/>
      <c r="DS327" s="175"/>
      <c r="DT327" s="175"/>
      <c r="DU327" s="175"/>
      <c r="DV327" s="175"/>
      <c r="DW327" s="175"/>
      <c r="DX327" s="175"/>
      <c r="DY327" s="175"/>
      <c r="DZ327" s="175"/>
      <c r="EA327" s="175"/>
      <c r="EB327" s="175"/>
      <c r="EC327" s="175"/>
      <c r="ED327" s="175"/>
      <c r="EE327" s="175"/>
      <c r="EF327" s="175"/>
      <c r="EG327" s="175"/>
      <c r="EH327" s="175"/>
      <c r="EI327" s="175"/>
      <c r="EJ327" s="175"/>
      <c r="EK327" s="175"/>
      <c r="EL327" s="175"/>
      <c r="EM327" s="175"/>
      <c r="EN327" s="175"/>
    </row>
    <row r="328" spans="1:144" ht="14.25">
      <c r="A328" s="175"/>
      <c r="B328" s="175"/>
      <c r="C328" s="254"/>
      <c r="D328" s="255"/>
      <c r="E328" s="175"/>
      <c r="F328" s="236"/>
      <c r="G328" s="236"/>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c r="AY328" s="175"/>
      <c r="AZ328" s="175"/>
      <c r="BA328" s="175"/>
      <c r="BB328" s="175"/>
      <c r="BC328" s="175"/>
      <c r="BD328" s="175"/>
      <c r="BE328" s="175"/>
      <c r="BF328" s="175"/>
      <c r="BG328" s="175"/>
      <c r="BH328" s="175"/>
      <c r="BI328" s="175"/>
      <c r="BJ328" s="175"/>
      <c r="BK328" s="175"/>
      <c r="BL328" s="175"/>
      <c r="BM328" s="175"/>
      <c r="BN328" s="175"/>
      <c r="BO328" s="175"/>
      <c r="BP328" s="175"/>
      <c r="BQ328" s="175"/>
      <c r="BR328" s="175"/>
      <c r="BS328" s="175"/>
      <c r="BT328" s="175"/>
      <c r="BU328" s="175"/>
      <c r="BV328" s="175"/>
      <c r="BW328" s="175"/>
      <c r="BX328" s="175"/>
      <c r="BY328" s="175"/>
      <c r="BZ328" s="175"/>
      <c r="CA328" s="175"/>
      <c r="CB328" s="175"/>
      <c r="CC328" s="175"/>
      <c r="CD328" s="175"/>
      <c r="CE328" s="175"/>
      <c r="CF328" s="175"/>
      <c r="CG328" s="175"/>
      <c r="CH328" s="175"/>
      <c r="CI328" s="175"/>
      <c r="CJ328" s="175"/>
      <c r="CK328" s="175"/>
      <c r="CL328" s="175"/>
      <c r="CM328" s="175"/>
      <c r="CN328" s="175"/>
      <c r="CO328" s="175"/>
      <c r="CP328" s="175"/>
      <c r="CQ328" s="175"/>
      <c r="CR328" s="175"/>
      <c r="CS328" s="175"/>
      <c r="CT328" s="175"/>
      <c r="CU328" s="175"/>
      <c r="CV328" s="175"/>
      <c r="CW328" s="175"/>
      <c r="CX328" s="175"/>
      <c r="CY328" s="175"/>
      <c r="CZ328" s="175"/>
      <c r="DA328" s="175"/>
      <c r="DB328" s="175"/>
      <c r="DC328" s="175"/>
      <c r="DD328" s="175"/>
      <c r="DE328" s="175"/>
      <c r="DF328" s="175"/>
      <c r="DG328" s="175"/>
      <c r="DH328" s="175"/>
      <c r="DI328" s="175"/>
      <c r="DJ328" s="175"/>
      <c r="DK328" s="175"/>
      <c r="DL328" s="175"/>
      <c r="DM328" s="175"/>
      <c r="DN328" s="175"/>
      <c r="DO328" s="175"/>
      <c r="DP328" s="175"/>
      <c r="DQ328" s="175"/>
      <c r="DR328" s="175"/>
      <c r="DS328" s="175"/>
      <c r="DT328" s="175"/>
      <c r="DU328" s="175"/>
      <c r="DV328" s="175"/>
      <c r="DW328" s="175"/>
      <c r="DX328" s="175"/>
      <c r="DY328" s="175"/>
      <c r="DZ328" s="175"/>
      <c r="EA328" s="175"/>
      <c r="EB328" s="175"/>
      <c r="EC328" s="175"/>
      <c r="ED328" s="175"/>
      <c r="EE328" s="175"/>
      <c r="EF328" s="175"/>
      <c r="EG328" s="175"/>
      <c r="EH328" s="175"/>
      <c r="EI328" s="175"/>
      <c r="EJ328" s="175"/>
      <c r="EK328" s="175"/>
      <c r="EL328" s="175"/>
      <c r="EM328" s="175"/>
      <c r="EN328" s="175"/>
    </row>
    <row r="329" spans="1:144" ht="14.25">
      <c r="A329" s="175"/>
      <c r="B329" s="175"/>
      <c r="C329" s="254"/>
      <c r="D329" s="255"/>
      <c r="E329" s="175"/>
      <c r="F329" s="236"/>
      <c r="G329" s="236"/>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c r="AY329" s="175"/>
      <c r="AZ329" s="175"/>
      <c r="BA329" s="175"/>
      <c r="BB329" s="175"/>
      <c r="BC329" s="175"/>
      <c r="BD329" s="175"/>
      <c r="BE329" s="175"/>
      <c r="BF329" s="175"/>
      <c r="BG329" s="175"/>
      <c r="BH329" s="175"/>
      <c r="BI329" s="175"/>
      <c r="BJ329" s="175"/>
      <c r="BK329" s="175"/>
      <c r="BL329" s="175"/>
      <c r="BM329" s="175"/>
      <c r="BN329" s="175"/>
      <c r="BO329" s="175"/>
      <c r="BP329" s="175"/>
      <c r="BQ329" s="175"/>
      <c r="BR329" s="175"/>
      <c r="BS329" s="175"/>
      <c r="BT329" s="175"/>
      <c r="BU329" s="175"/>
      <c r="BV329" s="175"/>
      <c r="BW329" s="175"/>
      <c r="BX329" s="175"/>
      <c r="BY329" s="175"/>
      <c r="BZ329" s="175"/>
      <c r="CA329" s="175"/>
      <c r="CB329" s="175"/>
      <c r="CC329" s="175"/>
      <c r="CD329" s="175"/>
      <c r="CE329" s="175"/>
      <c r="CF329" s="175"/>
      <c r="CG329" s="175"/>
      <c r="CH329" s="175"/>
      <c r="CI329" s="175"/>
      <c r="CJ329" s="175"/>
      <c r="CK329" s="175"/>
      <c r="CL329" s="175"/>
      <c r="CM329" s="175"/>
      <c r="CN329" s="175"/>
      <c r="CO329" s="175"/>
      <c r="CP329" s="175"/>
      <c r="CQ329" s="175"/>
      <c r="CR329" s="175"/>
      <c r="CS329" s="175"/>
      <c r="CT329" s="175"/>
      <c r="CU329" s="175"/>
      <c r="CV329" s="175"/>
      <c r="CW329" s="175"/>
      <c r="CX329" s="175"/>
      <c r="CY329" s="175"/>
      <c r="CZ329" s="175"/>
      <c r="DA329" s="175"/>
      <c r="DB329" s="175"/>
      <c r="DC329" s="175"/>
      <c r="DD329" s="175"/>
      <c r="DE329" s="175"/>
      <c r="DF329" s="175"/>
      <c r="DG329" s="175"/>
      <c r="DH329" s="175"/>
      <c r="DI329" s="175"/>
      <c r="DJ329" s="175"/>
      <c r="DK329" s="175"/>
      <c r="DL329" s="175"/>
      <c r="DM329" s="175"/>
      <c r="DN329" s="175"/>
      <c r="DO329" s="175"/>
      <c r="DP329" s="175"/>
      <c r="DQ329" s="175"/>
      <c r="DR329" s="175"/>
      <c r="DS329" s="175"/>
      <c r="DT329" s="175"/>
      <c r="DU329" s="175"/>
      <c r="DV329" s="175"/>
      <c r="DW329" s="175"/>
      <c r="DX329" s="175"/>
      <c r="DY329" s="175"/>
      <c r="DZ329" s="175"/>
      <c r="EA329" s="175"/>
      <c r="EB329" s="175"/>
      <c r="EC329" s="175"/>
      <c r="ED329" s="175"/>
      <c r="EE329" s="175"/>
      <c r="EF329" s="175"/>
      <c r="EG329" s="175"/>
      <c r="EH329" s="175"/>
      <c r="EI329" s="175"/>
      <c r="EJ329" s="175"/>
      <c r="EK329" s="175"/>
      <c r="EL329" s="175"/>
      <c r="EM329" s="175"/>
      <c r="EN329" s="175"/>
    </row>
    <row r="330" spans="1:144" ht="14.25">
      <c r="A330" s="175"/>
      <c r="B330" s="175"/>
      <c r="C330" s="254"/>
      <c r="D330" s="255"/>
      <c r="E330" s="175"/>
      <c r="F330" s="236"/>
      <c r="G330" s="236"/>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c r="BI330" s="175"/>
      <c r="BJ330" s="175"/>
      <c r="BK330" s="175"/>
      <c r="BL330" s="175"/>
      <c r="BM330" s="175"/>
      <c r="BN330" s="175"/>
      <c r="BO330" s="175"/>
      <c r="BP330" s="175"/>
      <c r="BQ330" s="175"/>
      <c r="BR330" s="175"/>
      <c r="BS330" s="175"/>
      <c r="BT330" s="175"/>
      <c r="BU330" s="175"/>
      <c r="BV330" s="175"/>
      <c r="BW330" s="175"/>
      <c r="BX330" s="175"/>
      <c r="BY330" s="175"/>
      <c r="BZ330" s="175"/>
      <c r="CA330" s="175"/>
      <c r="CB330" s="175"/>
      <c r="CC330" s="175"/>
      <c r="CD330" s="175"/>
      <c r="CE330" s="175"/>
      <c r="CF330" s="175"/>
      <c r="CG330" s="175"/>
      <c r="CH330" s="175"/>
      <c r="CI330" s="175"/>
      <c r="CJ330" s="175"/>
      <c r="CK330" s="175"/>
      <c r="CL330" s="175"/>
      <c r="CM330" s="175"/>
      <c r="CN330" s="175"/>
      <c r="CO330" s="175"/>
      <c r="CP330" s="175"/>
      <c r="CQ330" s="175"/>
      <c r="CR330" s="175"/>
      <c r="CS330" s="175"/>
      <c r="CT330" s="175"/>
      <c r="CU330" s="175"/>
      <c r="CV330" s="175"/>
      <c r="CW330" s="175"/>
      <c r="CX330" s="175"/>
      <c r="CY330" s="175"/>
      <c r="CZ330" s="175"/>
      <c r="DA330" s="175"/>
      <c r="DB330" s="175"/>
      <c r="DC330" s="175"/>
      <c r="DD330" s="175"/>
      <c r="DE330" s="175"/>
      <c r="DF330" s="175"/>
      <c r="DG330" s="175"/>
      <c r="DH330" s="175"/>
      <c r="DI330" s="175"/>
      <c r="DJ330" s="175"/>
      <c r="DK330" s="175"/>
      <c r="DL330" s="175"/>
      <c r="DM330" s="175"/>
      <c r="DN330" s="175"/>
      <c r="DO330" s="175"/>
      <c r="DP330" s="175"/>
      <c r="DQ330" s="175"/>
      <c r="DR330" s="175"/>
      <c r="DS330" s="175"/>
      <c r="DT330" s="175"/>
      <c r="DU330" s="175"/>
      <c r="DV330" s="175"/>
      <c r="DW330" s="175"/>
      <c r="DX330" s="175"/>
      <c r="DY330" s="175"/>
      <c r="DZ330" s="175"/>
      <c r="EA330" s="175"/>
      <c r="EB330" s="175"/>
      <c r="EC330" s="175"/>
      <c r="ED330" s="175"/>
      <c r="EE330" s="175"/>
      <c r="EF330" s="175"/>
      <c r="EG330" s="175"/>
      <c r="EH330" s="175"/>
      <c r="EI330" s="175"/>
      <c r="EJ330" s="175"/>
      <c r="EK330" s="175"/>
      <c r="EL330" s="175"/>
      <c r="EM330" s="175"/>
      <c r="EN330" s="175"/>
    </row>
    <row r="331" spans="1:144" ht="14.25">
      <c r="A331" s="175"/>
      <c r="B331" s="175"/>
      <c r="C331" s="254"/>
      <c r="D331" s="255"/>
      <c r="E331" s="175"/>
      <c r="F331" s="236"/>
      <c r="G331" s="236"/>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BW331" s="175"/>
      <c r="BX331" s="175"/>
      <c r="BY331" s="175"/>
      <c r="BZ331" s="175"/>
      <c r="CA331" s="175"/>
      <c r="CB331" s="175"/>
      <c r="CC331" s="175"/>
      <c r="CD331" s="175"/>
      <c r="CE331" s="175"/>
      <c r="CF331" s="175"/>
      <c r="CG331" s="175"/>
      <c r="CH331" s="175"/>
      <c r="CI331" s="175"/>
      <c r="CJ331" s="175"/>
      <c r="CK331" s="175"/>
      <c r="CL331" s="175"/>
      <c r="CM331" s="175"/>
      <c r="CN331" s="175"/>
      <c r="CO331" s="175"/>
      <c r="CP331" s="175"/>
      <c r="CQ331" s="175"/>
      <c r="CR331" s="175"/>
      <c r="CS331" s="175"/>
      <c r="CT331" s="175"/>
      <c r="CU331" s="175"/>
      <c r="CV331" s="175"/>
      <c r="CW331" s="175"/>
      <c r="CX331" s="175"/>
      <c r="CY331" s="175"/>
      <c r="CZ331" s="175"/>
      <c r="DA331" s="175"/>
      <c r="DB331" s="175"/>
      <c r="DC331" s="175"/>
      <c r="DD331" s="175"/>
      <c r="DE331" s="175"/>
      <c r="DF331" s="175"/>
      <c r="DG331" s="175"/>
      <c r="DH331" s="175"/>
      <c r="DI331" s="175"/>
      <c r="DJ331" s="175"/>
      <c r="DK331" s="175"/>
      <c r="DL331" s="175"/>
      <c r="DM331" s="175"/>
      <c r="DN331" s="175"/>
      <c r="DO331" s="175"/>
      <c r="DP331" s="175"/>
      <c r="DQ331" s="175"/>
      <c r="DR331" s="175"/>
      <c r="DS331" s="175"/>
      <c r="DT331" s="175"/>
      <c r="DU331" s="175"/>
      <c r="DV331" s="175"/>
      <c r="DW331" s="175"/>
      <c r="DX331" s="175"/>
      <c r="DY331" s="175"/>
      <c r="DZ331" s="175"/>
      <c r="EA331" s="175"/>
      <c r="EB331" s="175"/>
      <c r="EC331" s="175"/>
      <c r="ED331" s="175"/>
      <c r="EE331" s="175"/>
      <c r="EF331" s="175"/>
      <c r="EG331" s="175"/>
      <c r="EH331" s="175"/>
      <c r="EI331" s="175"/>
      <c r="EJ331" s="175"/>
      <c r="EK331" s="175"/>
      <c r="EL331" s="175"/>
      <c r="EM331" s="175"/>
      <c r="EN331" s="175"/>
    </row>
    <row r="332" spans="1:144" ht="14.25">
      <c r="A332" s="175"/>
      <c r="B332" s="175"/>
      <c r="C332" s="254"/>
      <c r="D332" s="255"/>
      <c r="E332" s="175"/>
      <c r="F332" s="236"/>
      <c r="G332" s="236"/>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5"/>
      <c r="BP332" s="175"/>
      <c r="BQ332" s="175"/>
      <c r="BR332" s="175"/>
      <c r="BS332" s="175"/>
      <c r="BT332" s="175"/>
      <c r="BU332" s="175"/>
      <c r="BV332" s="175"/>
      <c r="BW332" s="175"/>
      <c r="BX332" s="175"/>
      <c r="BY332" s="175"/>
      <c r="BZ332" s="175"/>
      <c r="CA332" s="175"/>
      <c r="CB332" s="175"/>
      <c r="CC332" s="175"/>
      <c r="CD332" s="175"/>
      <c r="CE332" s="175"/>
      <c r="CF332" s="175"/>
      <c r="CG332" s="175"/>
      <c r="CH332" s="175"/>
      <c r="CI332" s="175"/>
      <c r="CJ332" s="175"/>
      <c r="CK332" s="175"/>
      <c r="CL332" s="175"/>
      <c r="CM332" s="175"/>
      <c r="CN332" s="175"/>
      <c r="CO332" s="175"/>
      <c r="CP332" s="175"/>
      <c r="CQ332" s="175"/>
      <c r="CR332" s="175"/>
      <c r="CS332" s="175"/>
      <c r="CT332" s="175"/>
      <c r="CU332" s="175"/>
      <c r="CV332" s="175"/>
      <c r="CW332" s="175"/>
      <c r="CX332" s="175"/>
      <c r="CY332" s="175"/>
      <c r="CZ332" s="175"/>
      <c r="DA332" s="175"/>
      <c r="DB332" s="175"/>
      <c r="DC332" s="175"/>
      <c r="DD332" s="175"/>
      <c r="DE332" s="175"/>
      <c r="DF332" s="175"/>
      <c r="DG332" s="175"/>
      <c r="DH332" s="175"/>
      <c r="DI332" s="175"/>
      <c r="DJ332" s="175"/>
      <c r="DK332" s="175"/>
      <c r="DL332" s="175"/>
      <c r="DM332" s="175"/>
      <c r="DN332" s="175"/>
      <c r="DO332" s="175"/>
      <c r="DP332" s="175"/>
      <c r="DQ332" s="175"/>
      <c r="DR332" s="175"/>
      <c r="DS332" s="175"/>
      <c r="DT332" s="175"/>
      <c r="DU332" s="175"/>
      <c r="DV332" s="175"/>
      <c r="DW332" s="175"/>
      <c r="DX332" s="175"/>
      <c r="DY332" s="175"/>
      <c r="DZ332" s="175"/>
      <c r="EA332" s="175"/>
      <c r="EB332" s="175"/>
      <c r="EC332" s="175"/>
      <c r="ED332" s="175"/>
      <c r="EE332" s="175"/>
      <c r="EF332" s="175"/>
      <c r="EG332" s="175"/>
      <c r="EH332" s="175"/>
      <c r="EI332" s="175"/>
      <c r="EJ332" s="175"/>
      <c r="EK332" s="175"/>
      <c r="EL332" s="175"/>
      <c r="EM332" s="175"/>
      <c r="EN332" s="175"/>
    </row>
    <row r="333" spans="1:144" ht="14.25">
      <c r="A333" s="175"/>
      <c r="B333" s="175"/>
      <c r="C333" s="254"/>
      <c r="D333" s="255"/>
      <c r="E333" s="175"/>
      <c r="F333" s="236"/>
      <c r="G333" s="236"/>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5"/>
      <c r="DI333" s="175"/>
      <c r="DJ333" s="175"/>
      <c r="DK333" s="175"/>
      <c r="DL333" s="175"/>
      <c r="DM333" s="175"/>
      <c r="DN333" s="175"/>
      <c r="DO333" s="175"/>
      <c r="DP333" s="175"/>
      <c r="DQ333" s="175"/>
      <c r="DR333" s="175"/>
      <c r="DS333" s="175"/>
      <c r="DT333" s="175"/>
      <c r="DU333" s="175"/>
      <c r="DV333" s="175"/>
      <c r="DW333" s="175"/>
      <c r="DX333" s="175"/>
      <c r="DY333" s="175"/>
      <c r="DZ333" s="175"/>
      <c r="EA333" s="175"/>
      <c r="EB333" s="175"/>
      <c r="EC333" s="175"/>
      <c r="ED333" s="175"/>
      <c r="EE333" s="175"/>
      <c r="EF333" s="175"/>
      <c r="EG333" s="175"/>
      <c r="EH333" s="175"/>
      <c r="EI333" s="175"/>
      <c r="EJ333" s="175"/>
      <c r="EK333" s="175"/>
      <c r="EL333" s="175"/>
      <c r="EM333" s="175"/>
      <c r="EN333" s="175"/>
    </row>
    <row r="334" spans="1:144" ht="14.25">
      <c r="A334" s="175"/>
      <c r="B334" s="175"/>
      <c r="C334" s="254"/>
      <c r="D334" s="255"/>
      <c r="E334" s="175"/>
      <c r="F334" s="236"/>
      <c r="G334" s="236"/>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5"/>
      <c r="BP334" s="175"/>
      <c r="BQ334" s="175"/>
      <c r="BR334" s="175"/>
      <c r="BS334" s="175"/>
      <c r="BT334" s="175"/>
      <c r="BU334" s="175"/>
      <c r="BV334" s="175"/>
      <c r="BW334" s="175"/>
      <c r="BX334" s="175"/>
      <c r="BY334" s="175"/>
      <c r="BZ334" s="175"/>
      <c r="CA334" s="175"/>
      <c r="CB334" s="175"/>
      <c r="CC334" s="175"/>
      <c r="CD334" s="175"/>
      <c r="CE334" s="175"/>
      <c r="CF334" s="175"/>
      <c r="CG334" s="175"/>
      <c r="CH334" s="175"/>
      <c r="CI334" s="175"/>
      <c r="CJ334" s="175"/>
      <c r="CK334" s="175"/>
      <c r="CL334" s="175"/>
      <c r="CM334" s="175"/>
      <c r="CN334" s="175"/>
      <c r="CO334" s="175"/>
      <c r="CP334" s="175"/>
      <c r="CQ334" s="175"/>
      <c r="CR334" s="175"/>
      <c r="CS334" s="175"/>
      <c r="CT334" s="175"/>
      <c r="CU334" s="175"/>
      <c r="CV334" s="175"/>
      <c r="CW334" s="175"/>
      <c r="CX334" s="175"/>
      <c r="CY334" s="175"/>
      <c r="CZ334" s="175"/>
      <c r="DA334" s="175"/>
      <c r="DB334" s="175"/>
      <c r="DC334" s="175"/>
      <c r="DD334" s="175"/>
      <c r="DE334" s="175"/>
      <c r="DF334" s="175"/>
      <c r="DG334" s="175"/>
      <c r="DH334" s="175"/>
      <c r="DI334" s="175"/>
      <c r="DJ334" s="175"/>
      <c r="DK334" s="175"/>
      <c r="DL334" s="175"/>
      <c r="DM334" s="175"/>
      <c r="DN334" s="175"/>
      <c r="DO334" s="175"/>
      <c r="DP334" s="175"/>
      <c r="DQ334" s="175"/>
      <c r="DR334" s="175"/>
      <c r="DS334" s="175"/>
      <c r="DT334" s="175"/>
      <c r="DU334" s="175"/>
      <c r="DV334" s="175"/>
      <c r="DW334" s="175"/>
      <c r="DX334" s="175"/>
      <c r="DY334" s="175"/>
      <c r="DZ334" s="175"/>
      <c r="EA334" s="175"/>
      <c r="EB334" s="175"/>
      <c r="EC334" s="175"/>
      <c r="ED334" s="175"/>
      <c r="EE334" s="175"/>
      <c r="EF334" s="175"/>
      <c r="EG334" s="175"/>
      <c r="EH334" s="175"/>
      <c r="EI334" s="175"/>
      <c r="EJ334" s="175"/>
      <c r="EK334" s="175"/>
      <c r="EL334" s="175"/>
      <c r="EM334" s="175"/>
      <c r="EN334" s="175"/>
    </row>
    <row r="335" spans="1:144" ht="14.25">
      <c r="A335" s="175"/>
      <c r="B335" s="175"/>
      <c r="C335" s="254"/>
      <c r="D335" s="255"/>
      <c r="E335" s="175"/>
      <c r="F335" s="236"/>
      <c r="G335" s="236"/>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5"/>
      <c r="DI335" s="175"/>
      <c r="DJ335" s="175"/>
      <c r="DK335" s="175"/>
      <c r="DL335" s="175"/>
      <c r="DM335" s="175"/>
      <c r="DN335" s="175"/>
      <c r="DO335" s="175"/>
      <c r="DP335" s="175"/>
      <c r="DQ335" s="175"/>
      <c r="DR335" s="175"/>
      <c r="DS335" s="175"/>
      <c r="DT335" s="175"/>
      <c r="DU335" s="175"/>
      <c r="DV335" s="175"/>
      <c r="DW335" s="175"/>
      <c r="DX335" s="175"/>
      <c r="DY335" s="175"/>
      <c r="DZ335" s="175"/>
      <c r="EA335" s="175"/>
      <c r="EB335" s="175"/>
      <c r="EC335" s="175"/>
      <c r="ED335" s="175"/>
      <c r="EE335" s="175"/>
      <c r="EF335" s="175"/>
      <c r="EG335" s="175"/>
      <c r="EH335" s="175"/>
      <c r="EI335" s="175"/>
      <c r="EJ335" s="175"/>
      <c r="EK335" s="175"/>
      <c r="EL335" s="175"/>
      <c r="EM335" s="175"/>
      <c r="EN335" s="175"/>
    </row>
    <row r="336" spans="1:144" ht="14.25">
      <c r="A336" s="175"/>
      <c r="B336" s="175"/>
      <c r="C336" s="254"/>
      <c r="D336" s="255"/>
      <c r="E336" s="175"/>
      <c r="F336" s="236"/>
      <c r="G336" s="236"/>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5"/>
      <c r="DI336" s="175"/>
      <c r="DJ336" s="175"/>
      <c r="DK336" s="175"/>
      <c r="DL336" s="175"/>
      <c r="DM336" s="175"/>
      <c r="DN336" s="175"/>
      <c r="DO336" s="175"/>
      <c r="DP336" s="175"/>
      <c r="DQ336" s="175"/>
      <c r="DR336" s="175"/>
      <c r="DS336" s="175"/>
      <c r="DT336" s="175"/>
      <c r="DU336" s="175"/>
      <c r="DV336" s="175"/>
      <c r="DW336" s="175"/>
      <c r="DX336" s="175"/>
      <c r="DY336" s="175"/>
      <c r="DZ336" s="175"/>
      <c r="EA336" s="175"/>
      <c r="EB336" s="175"/>
      <c r="EC336" s="175"/>
      <c r="ED336" s="175"/>
      <c r="EE336" s="175"/>
      <c r="EF336" s="175"/>
      <c r="EG336" s="175"/>
      <c r="EH336" s="175"/>
      <c r="EI336" s="175"/>
      <c r="EJ336" s="175"/>
      <c r="EK336" s="175"/>
      <c r="EL336" s="175"/>
      <c r="EM336" s="175"/>
      <c r="EN336" s="175"/>
    </row>
    <row r="337" spans="1:144" ht="14.25">
      <c r="A337" s="175"/>
      <c r="B337" s="175"/>
      <c r="C337" s="254"/>
      <c r="D337" s="255"/>
      <c r="E337" s="175"/>
      <c r="F337" s="236"/>
      <c r="G337" s="236"/>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BW337" s="175"/>
      <c r="BX337" s="175"/>
      <c r="BY337" s="175"/>
      <c r="BZ337" s="175"/>
      <c r="CA337" s="175"/>
      <c r="CB337" s="175"/>
      <c r="CC337" s="175"/>
      <c r="CD337" s="175"/>
      <c r="CE337" s="175"/>
      <c r="CF337" s="175"/>
      <c r="CG337" s="175"/>
      <c r="CH337" s="175"/>
      <c r="CI337" s="175"/>
      <c r="CJ337" s="175"/>
      <c r="CK337" s="175"/>
      <c r="CL337" s="175"/>
      <c r="CM337" s="175"/>
      <c r="CN337" s="175"/>
      <c r="CO337" s="175"/>
      <c r="CP337" s="175"/>
      <c r="CQ337" s="175"/>
      <c r="CR337" s="175"/>
      <c r="CS337" s="175"/>
      <c r="CT337" s="175"/>
      <c r="CU337" s="175"/>
      <c r="CV337" s="175"/>
      <c r="CW337" s="175"/>
      <c r="CX337" s="175"/>
      <c r="CY337" s="175"/>
      <c r="CZ337" s="175"/>
      <c r="DA337" s="175"/>
      <c r="DB337" s="175"/>
      <c r="DC337" s="175"/>
      <c r="DD337" s="175"/>
      <c r="DE337" s="175"/>
      <c r="DF337" s="175"/>
      <c r="DG337" s="175"/>
      <c r="DH337" s="175"/>
      <c r="DI337" s="175"/>
      <c r="DJ337" s="175"/>
      <c r="DK337" s="175"/>
      <c r="DL337" s="175"/>
      <c r="DM337" s="175"/>
      <c r="DN337" s="175"/>
      <c r="DO337" s="175"/>
      <c r="DP337" s="175"/>
      <c r="DQ337" s="175"/>
      <c r="DR337" s="175"/>
      <c r="DS337" s="175"/>
      <c r="DT337" s="175"/>
      <c r="DU337" s="175"/>
      <c r="DV337" s="175"/>
      <c r="DW337" s="175"/>
      <c r="DX337" s="175"/>
      <c r="DY337" s="175"/>
      <c r="DZ337" s="175"/>
      <c r="EA337" s="175"/>
      <c r="EB337" s="175"/>
      <c r="EC337" s="175"/>
      <c r="ED337" s="175"/>
      <c r="EE337" s="175"/>
      <c r="EF337" s="175"/>
      <c r="EG337" s="175"/>
      <c r="EH337" s="175"/>
      <c r="EI337" s="175"/>
      <c r="EJ337" s="175"/>
      <c r="EK337" s="175"/>
      <c r="EL337" s="175"/>
      <c r="EM337" s="175"/>
      <c r="EN337" s="175"/>
    </row>
    <row r="338" spans="1:144" ht="14.25">
      <c r="A338" s="175"/>
      <c r="B338" s="175"/>
      <c r="C338" s="254"/>
      <c r="D338" s="255"/>
      <c r="E338" s="175"/>
      <c r="F338" s="236"/>
      <c r="G338" s="236"/>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5"/>
      <c r="DI338" s="175"/>
      <c r="DJ338" s="175"/>
      <c r="DK338" s="175"/>
      <c r="DL338" s="175"/>
      <c r="DM338" s="175"/>
      <c r="DN338" s="175"/>
      <c r="DO338" s="175"/>
      <c r="DP338" s="175"/>
      <c r="DQ338" s="175"/>
      <c r="DR338" s="175"/>
      <c r="DS338" s="175"/>
      <c r="DT338" s="175"/>
      <c r="DU338" s="175"/>
      <c r="DV338" s="175"/>
      <c r="DW338" s="175"/>
      <c r="DX338" s="175"/>
      <c r="DY338" s="175"/>
      <c r="DZ338" s="175"/>
      <c r="EA338" s="175"/>
      <c r="EB338" s="175"/>
      <c r="EC338" s="175"/>
      <c r="ED338" s="175"/>
      <c r="EE338" s="175"/>
      <c r="EF338" s="175"/>
      <c r="EG338" s="175"/>
      <c r="EH338" s="175"/>
      <c r="EI338" s="175"/>
      <c r="EJ338" s="175"/>
      <c r="EK338" s="175"/>
      <c r="EL338" s="175"/>
      <c r="EM338" s="175"/>
      <c r="EN338" s="175"/>
    </row>
    <row r="339" spans="1:144" ht="14.25">
      <c r="A339" s="175"/>
      <c r="B339" s="175"/>
      <c r="C339" s="254"/>
      <c r="D339" s="255"/>
      <c r="E339" s="175"/>
      <c r="F339" s="236"/>
      <c r="G339" s="236"/>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BW339" s="175"/>
      <c r="BX339" s="175"/>
      <c r="BY339" s="175"/>
      <c r="BZ339" s="175"/>
      <c r="CA339" s="175"/>
      <c r="CB339" s="175"/>
      <c r="CC339" s="175"/>
      <c r="CD339" s="175"/>
      <c r="CE339" s="175"/>
      <c r="CF339" s="175"/>
      <c r="CG339" s="175"/>
      <c r="CH339" s="175"/>
      <c r="CI339" s="175"/>
      <c r="CJ339" s="175"/>
      <c r="CK339" s="175"/>
      <c r="CL339" s="175"/>
      <c r="CM339" s="175"/>
      <c r="CN339" s="175"/>
      <c r="CO339" s="175"/>
      <c r="CP339" s="175"/>
      <c r="CQ339" s="175"/>
      <c r="CR339" s="175"/>
      <c r="CS339" s="175"/>
      <c r="CT339" s="175"/>
      <c r="CU339" s="175"/>
      <c r="CV339" s="175"/>
      <c r="CW339" s="175"/>
      <c r="CX339" s="175"/>
      <c r="CY339" s="175"/>
      <c r="CZ339" s="175"/>
      <c r="DA339" s="175"/>
      <c r="DB339" s="175"/>
      <c r="DC339" s="175"/>
      <c r="DD339" s="175"/>
      <c r="DE339" s="175"/>
      <c r="DF339" s="175"/>
      <c r="DG339" s="175"/>
      <c r="DH339" s="175"/>
      <c r="DI339" s="175"/>
      <c r="DJ339" s="175"/>
      <c r="DK339" s="175"/>
      <c r="DL339" s="175"/>
      <c r="DM339" s="175"/>
      <c r="DN339" s="175"/>
      <c r="DO339" s="175"/>
      <c r="DP339" s="175"/>
      <c r="DQ339" s="175"/>
      <c r="DR339" s="175"/>
      <c r="DS339" s="175"/>
      <c r="DT339" s="175"/>
      <c r="DU339" s="175"/>
      <c r="DV339" s="175"/>
      <c r="DW339" s="175"/>
      <c r="DX339" s="175"/>
      <c r="DY339" s="175"/>
      <c r="DZ339" s="175"/>
      <c r="EA339" s="175"/>
      <c r="EB339" s="175"/>
      <c r="EC339" s="175"/>
      <c r="ED339" s="175"/>
      <c r="EE339" s="175"/>
      <c r="EF339" s="175"/>
      <c r="EG339" s="175"/>
      <c r="EH339" s="175"/>
      <c r="EI339" s="175"/>
      <c r="EJ339" s="175"/>
      <c r="EK339" s="175"/>
      <c r="EL339" s="175"/>
      <c r="EM339" s="175"/>
      <c r="EN339" s="175"/>
    </row>
    <row r="340" spans="1:144" ht="14.25">
      <c r="A340" s="175"/>
      <c r="B340" s="175"/>
      <c r="C340" s="254"/>
      <c r="D340" s="255"/>
      <c r="E340" s="175"/>
      <c r="F340" s="236"/>
      <c r="G340" s="236"/>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5"/>
      <c r="BP340" s="175"/>
      <c r="BQ340" s="175"/>
      <c r="BR340" s="175"/>
      <c r="BS340" s="175"/>
      <c r="BT340" s="175"/>
      <c r="BU340" s="175"/>
      <c r="BV340" s="175"/>
      <c r="BW340" s="175"/>
      <c r="BX340" s="175"/>
      <c r="BY340" s="175"/>
      <c r="BZ340" s="175"/>
      <c r="CA340" s="175"/>
      <c r="CB340" s="175"/>
      <c r="CC340" s="175"/>
      <c r="CD340" s="175"/>
      <c r="CE340" s="175"/>
      <c r="CF340" s="175"/>
      <c r="CG340" s="175"/>
      <c r="CH340" s="175"/>
      <c r="CI340" s="175"/>
      <c r="CJ340" s="175"/>
      <c r="CK340" s="175"/>
      <c r="CL340" s="175"/>
      <c r="CM340" s="175"/>
      <c r="CN340" s="175"/>
      <c r="CO340" s="175"/>
      <c r="CP340" s="175"/>
      <c r="CQ340" s="175"/>
      <c r="CR340" s="175"/>
      <c r="CS340" s="175"/>
      <c r="CT340" s="175"/>
      <c r="CU340" s="175"/>
      <c r="CV340" s="175"/>
      <c r="CW340" s="175"/>
      <c r="CX340" s="175"/>
      <c r="CY340" s="175"/>
      <c r="CZ340" s="175"/>
      <c r="DA340" s="175"/>
      <c r="DB340" s="175"/>
      <c r="DC340" s="175"/>
      <c r="DD340" s="175"/>
      <c r="DE340" s="175"/>
      <c r="DF340" s="175"/>
      <c r="DG340" s="175"/>
      <c r="DH340" s="175"/>
      <c r="DI340" s="175"/>
      <c r="DJ340" s="175"/>
      <c r="DK340" s="175"/>
      <c r="DL340" s="175"/>
      <c r="DM340" s="175"/>
      <c r="DN340" s="175"/>
      <c r="DO340" s="175"/>
      <c r="DP340" s="175"/>
      <c r="DQ340" s="175"/>
      <c r="DR340" s="175"/>
      <c r="DS340" s="175"/>
      <c r="DT340" s="175"/>
      <c r="DU340" s="175"/>
      <c r="DV340" s="175"/>
      <c r="DW340" s="175"/>
      <c r="DX340" s="175"/>
      <c r="DY340" s="175"/>
      <c r="DZ340" s="175"/>
      <c r="EA340" s="175"/>
      <c r="EB340" s="175"/>
      <c r="EC340" s="175"/>
      <c r="ED340" s="175"/>
      <c r="EE340" s="175"/>
      <c r="EF340" s="175"/>
      <c r="EG340" s="175"/>
      <c r="EH340" s="175"/>
      <c r="EI340" s="175"/>
      <c r="EJ340" s="175"/>
      <c r="EK340" s="175"/>
      <c r="EL340" s="175"/>
      <c r="EM340" s="175"/>
      <c r="EN340" s="175"/>
    </row>
    <row r="341" spans="1:144" ht="14.25">
      <c r="A341" s="175"/>
      <c r="B341" s="175"/>
      <c r="C341" s="254"/>
      <c r="D341" s="255"/>
      <c r="E341" s="175"/>
      <c r="F341" s="236"/>
      <c r="G341" s="236"/>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5"/>
      <c r="BP341" s="175"/>
      <c r="BQ341" s="175"/>
      <c r="BR341" s="175"/>
      <c r="BS341" s="175"/>
      <c r="BT341" s="175"/>
      <c r="BU341" s="175"/>
      <c r="BV341" s="175"/>
      <c r="BW341" s="175"/>
      <c r="BX341" s="175"/>
      <c r="BY341" s="175"/>
      <c r="BZ341" s="175"/>
      <c r="CA341" s="175"/>
      <c r="CB341" s="175"/>
      <c r="CC341" s="175"/>
      <c r="CD341" s="175"/>
      <c r="CE341" s="175"/>
      <c r="CF341" s="175"/>
      <c r="CG341" s="175"/>
      <c r="CH341" s="175"/>
      <c r="CI341" s="175"/>
      <c r="CJ341" s="175"/>
      <c r="CK341" s="175"/>
      <c r="CL341" s="175"/>
      <c r="CM341" s="175"/>
      <c r="CN341" s="175"/>
      <c r="CO341" s="175"/>
      <c r="CP341" s="175"/>
      <c r="CQ341" s="175"/>
      <c r="CR341" s="175"/>
      <c r="CS341" s="175"/>
      <c r="CT341" s="175"/>
      <c r="CU341" s="175"/>
      <c r="CV341" s="175"/>
      <c r="CW341" s="175"/>
      <c r="CX341" s="175"/>
      <c r="CY341" s="175"/>
      <c r="CZ341" s="175"/>
      <c r="DA341" s="175"/>
      <c r="DB341" s="175"/>
      <c r="DC341" s="175"/>
      <c r="DD341" s="175"/>
      <c r="DE341" s="175"/>
      <c r="DF341" s="175"/>
      <c r="DG341" s="175"/>
      <c r="DH341" s="175"/>
      <c r="DI341" s="175"/>
      <c r="DJ341" s="175"/>
      <c r="DK341" s="175"/>
      <c r="DL341" s="175"/>
      <c r="DM341" s="175"/>
      <c r="DN341" s="175"/>
      <c r="DO341" s="175"/>
      <c r="DP341" s="175"/>
      <c r="DQ341" s="175"/>
      <c r="DR341" s="175"/>
      <c r="DS341" s="175"/>
      <c r="DT341" s="175"/>
      <c r="DU341" s="175"/>
      <c r="DV341" s="175"/>
      <c r="DW341" s="175"/>
      <c r="DX341" s="175"/>
      <c r="DY341" s="175"/>
      <c r="DZ341" s="175"/>
      <c r="EA341" s="175"/>
      <c r="EB341" s="175"/>
      <c r="EC341" s="175"/>
      <c r="ED341" s="175"/>
      <c r="EE341" s="175"/>
      <c r="EF341" s="175"/>
      <c r="EG341" s="175"/>
      <c r="EH341" s="175"/>
      <c r="EI341" s="175"/>
      <c r="EJ341" s="175"/>
      <c r="EK341" s="175"/>
      <c r="EL341" s="175"/>
      <c r="EM341" s="175"/>
      <c r="EN341" s="175"/>
    </row>
    <row r="342" spans="1:144" ht="14.25">
      <c r="A342" s="175"/>
      <c r="B342" s="175"/>
      <c r="C342" s="254"/>
      <c r="D342" s="255"/>
      <c r="E342" s="175"/>
      <c r="F342" s="236"/>
      <c r="G342" s="236"/>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BW342" s="175"/>
      <c r="BX342" s="175"/>
      <c r="BY342" s="175"/>
      <c r="BZ342" s="175"/>
      <c r="CA342" s="175"/>
      <c r="CB342" s="175"/>
      <c r="CC342" s="175"/>
      <c r="CD342" s="175"/>
      <c r="CE342" s="175"/>
      <c r="CF342" s="175"/>
      <c r="CG342" s="175"/>
      <c r="CH342" s="175"/>
      <c r="CI342" s="175"/>
      <c r="CJ342" s="175"/>
      <c r="CK342" s="175"/>
      <c r="CL342" s="175"/>
      <c r="CM342" s="175"/>
      <c r="CN342" s="175"/>
      <c r="CO342" s="175"/>
      <c r="CP342" s="175"/>
      <c r="CQ342" s="175"/>
      <c r="CR342" s="175"/>
      <c r="CS342" s="175"/>
      <c r="CT342" s="175"/>
      <c r="CU342" s="175"/>
      <c r="CV342" s="175"/>
      <c r="CW342" s="175"/>
      <c r="CX342" s="175"/>
      <c r="CY342" s="175"/>
      <c r="CZ342" s="175"/>
      <c r="DA342" s="175"/>
      <c r="DB342" s="175"/>
      <c r="DC342" s="175"/>
      <c r="DD342" s="175"/>
      <c r="DE342" s="175"/>
      <c r="DF342" s="175"/>
      <c r="DG342" s="175"/>
      <c r="DH342" s="175"/>
      <c r="DI342" s="175"/>
      <c r="DJ342" s="175"/>
      <c r="DK342" s="175"/>
      <c r="DL342" s="175"/>
      <c r="DM342" s="175"/>
      <c r="DN342" s="175"/>
      <c r="DO342" s="175"/>
      <c r="DP342" s="175"/>
      <c r="DQ342" s="175"/>
      <c r="DR342" s="175"/>
      <c r="DS342" s="175"/>
      <c r="DT342" s="175"/>
      <c r="DU342" s="175"/>
      <c r="DV342" s="175"/>
      <c r="DW342" s="175"/>
      <c r="DX342" s="175"/>
      <c r="DY342" s="175"/>
      <c r="DZ342" s="175"/>
      <c r="EA342" s="175"/>
      <c r="EB342" s="175"/>
      <c r="EC342" s="175"/>
      <c r="ED342" s="175"/>
      <c r="EE342" s="175"/>
      <c r="EF342" s="175"/>
      <c r="EG342" s="175"/>
      <c r="EH342" s="175"/>
      <c r="EI342" s="175"/>
      <c r="EJ342" s="175"/>
      <c r="EK342" s="175"/>
      <c r="EL342" s="175"/>
      <c r="EM342" s="175"/>
      <c r="EN342" s="175"/>
    </row>
    <row r="343" spans="1:144" ht="14.25">
      <c r="A343" s="175"/>
      <c r="B343" s="175"/>
      <c r="C343" s="254"/>
      <c r="D343" s="255"/>
      <c r="E343" s="175"/>
      <c r="F343" s="236"/>
      <c r="G343" s="236"/>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5"/>
      <c r="BP343" s="175"/>
      <c r="BQ343" s="175"/>
      <c r="BR343" s="175"/>
      <c r="BS343" s="175"/>
      <c r="BT343" s="175"/>
      <c r="BU343" s="175"/>
      <c r="BV343" s="175"/>
      <c r="BW343" s="175"/>
      <c r="BX343" s="175"/>
      <c r="BY343" s="175"/>
      <c r="BZ343" s="175"/>
      <c r="CA343" s="175"/>
      <c r="CB343" s="175"/>
      <c r="CC343" s="175"/>
      <c r="CD343" s="175"/>
      <c r="CE343" s="175"/>
      <c r="CF343" s="175"/>
      <c r="CG343" s="175"/>
      <c r="CH343" s="175"/>
      <c r="CI343" s="175"/>
      <c r="CJ343" s="175"/>
      <c r="CK343" s="175"/>
      <c r="CL343" s="175"/>
      <c r="CM343" s="175"/>
      <c r="CN343" s="175"/>
      <c r="CO343" s="175"/>
      <c r="CP343" s="175"/>
      <c r="CQ343" s="175"/>
      <c r="CR343" s="175"/>
      <c r="CS343" s="175"/>
      <c r="CT343" s="175"/>
      <c r="CU343" s="175"/>
      <c r="CV343" s="175"/>
      <c r="CW343" s="175"/>
      <c r="CX343" s="175"/>
      <c r="CY343" s="175"/>
      <c r="CZ343" s="175"/>
      <c r="DA343" s="175"/>
      <c r="DB343" s="175"/>
      <c r="DC343" s="175"/>
      <c r="DD343" s="175"/>
      <c r="DE343" s="175"/>
      <c r="DF343" s="175"/>
      <c r="DG343" s="175"/>
      <c r="DH343" s="175"/>
      <c r="DI343" s="175"/>
      <c r="DJ343" s="175"/>
      <c r="DK343" s="175"/>
      <c r="DL343" s="175"/>
      <c r="DM343" s="175"/>
      <c r="DN343" s="175"/>
      <c r="DO343" s="175"/>
      <c r="DP343" s="175"/>
      <c r="DQ343" s="175"/>
      <c r="DR343" s="175"/>
      <c r="DS343" s="175"/>
      <c r="DT343" s="175"/>
      <c r="DU343" s="175"/>
      <c r="DV343" s="175"/>
      <c r="DW343" s="175"/>
      <c r="DX343" s="175"/>
      <c r="DY343" s="175"/>
      <c r="DZ343" s="175"/>
      <c r="EA343" s="175"/>
      <c r="EB343" s="175"/>
      <c r="EC343" s="175"/>
      <c r="ED343" s="175"/>
      <c r="EE343" s="175"/>
      <c r="EF343" s="175"/>
      <c r="EG343" s="175"/>
      <c r="EH343" s="175"/>
      <c r="EI343" s="175"/>
      <c r="EJ343" s="175"/>
      <c r="EK343" s="175"/>
      <c r="EL343" s="175"/>
      <c r="EM343" s="175"/>
      <c r="EN343" s="175"/>
    </row>
    <row r="344" spans="1:144" ht="14.25">
      <c r="A344" s="175"/>
      <c r="B344" s="175"/>
      <c r="C344" s="254"/>
      <c r="D344" s="255"/>
      <c r="E344" s="175"/>
      <c r="F344" s="236"/>
      <c r="G344" s="236"/>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5"/>
      <c r="BP344" s="175"/>
      <c r="BQ344" s="175"/>
      <c r="BR344" s="175"/>
      <c r="BS344" s="175"/>
      <c r="BT344" s="175"/>
      <c r="BU344" s="175"/>
      <c r="BV344" s="175"/>
      <c r="BW344" s="175"/>
      <c r="BX344" s="175"/>
      <c r="BY344" s="175"/>
      <c r="BZ344" s="175"/>
      <c r="CA344" s="175"/>
      <c r="CB344" s="175"/>
      <c r="CC344" s="175"/>
      <c r="CD344" s="175"/>
      <c r="CE344" s="175"/>
      <c r="CF344" s="175"/>
      <c r="CG344" s="175"/>
      <c r="CH344" s="175"/>
      <c r="CI344" s="175"/>
      <c r="CJ344" s="175"/>
      <c r="CK344" s="175"/>
      <c r="CL344" s="175"/>
      <c r="CM344" s="175"/>
      <c r="CN344" s="175"/>
      <c r="CO344" s="175"/>
      <c r="CP344" s="175"/>
      <c r="CQ344" s="175"/>
      <c r="CR344" s="175"/>
      <c r="CS344" s="175"/>
      <c r="CT344" s="175"/>
      <c r="CU344" s="175"/>
      <c r="CV344" s="175"/>
      <c r="CW344" s="175"/>
      <c r="CX344" s="175"/>
      <c r="CY344" s="175"/>
      <c r="CZ344" s="175"/>
      <c r="DA344" s="175"/>
      <c r="DB344" s="175"/>
      <c r="DC344" s="175"/>
      <c r="DD344" s="175"/>
      <c r="DE344" s="175"/>
      <c r="DF344" s="175"/>
      <c r="DG344" s="175"/>
      <c r="DH344" s="175"/>
      <c r="DI344" s="175"/>
      <c r="DJ344" s="175"/>
      <c r="DK344" s="175"/>
      <c r="DL344" s="175"/>
      <c r="DM344" s="175"/>
      <c r="DN344" s="175"/>
      <c r="DO344" s="175"/>
      <c r="DP344" s="175"/>
      <c r="DQ344" s="175"/>
      <c r="DR344" s="175"/>
      <c r="DS344" s="175"/>
      <c r="DT344" s="175"/>
      <c r="DU344" s="175"/>
      <c r="DV344" s="175"/>
      <c r="DW344" s="175"/>
      <c r="DX344" s="175"/>
      <c r="DY344" s="175"/>
      <c r="DZ344" s="175"/>
      <c r="EA344" s="175"/>
      <c r="EB344" s="175"/>
      <c r="EC344" s="175"/>
      <c r="ED344" s="175"/>
      <c r="EE344" s="175"/>
      <c r="EF344" s="175"/>
      <c r="EG344" s="175"/>
      <c r="EH344" s="175"/>
      <c r="EI344" s="175"/>
      <c r="EJ344" s="175"/>
      <c r="EK344" s="175"/>
      <c r="EL344" s="175"/>
      <c r="EM344" s="175"/>
      <c r="EN344" s="175"/>
    </row>
    <row r="345" spans="1:144" ht="14.25">
      <c r="A345" s="175"/>
      <c r="B345" s="175"/>
      <c r="C345" s="254"/>
      <c r="D345" s="255"/>
      <c r="E345" s="175"/>
      <c r="F345" s="236"/>
      <c r="G345" s="236"/>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c r="BJ345" s="175"/>
      <c r="BK345" s="175"/>
      <c r="BL345" s="175"/>
      <c r="BM345" s="175"/>
      <c r="BN345" s="175"/>
      <c r="BO345" s="175"/>
      <c r="BP345" s="175"/>
      <c r="BQ345" s="175"/>
      <c r="BR345" s="175"/>
      <c r="BS345" s="175"/>
      <c r="BT345" s="175"/>
      <c r="BU345" s="175"/>
      <c r="BV345" s="175"/>
      <c r="BW345" s="175"/>
      <c r="BX345" s="175"/>
      <c r="BY345" s="175"/>
      <c r="BZ345" s="175"/>
      <c r="CA345" s="175"/>
      <c r="CB345" s="175"/>
      <c r="CC345" s="175"/>
      <c r="CD345" s="175"/>
      <c r="CE345" s="175"/>
      <c r="CF345" s="175"/>
      <c r="CG345" s="175"/>
      <c r="CH345" s="175"/>
      <c r="CI345" s="175"/>
      <c r="CJ345" s="175"/>
      <c r="CK345" s="175"/>
      <c r="CL345" s="175"/>
      <c r="CM345" s="175"/>
      <c r="CN345" s="175"/>
      <c r="CO345" s="175"/>
      <c r="CP345" s="175"/>
      <c r="CQ345" s="175"/>
      <c r="CR345" s="175"/>
      <c r="CS345" s="175"/>
      <c r="CT345" s="175"/>
      <c r="CU345" s="175"/>
      <c r="CV345" s="175"/>
      <c r="CW345" s="175"/>
      <c r="CX345" s="175"/>
      <c r="CY345" s="175"/>
      <c r="CZ345" s="175"/>
      <c r="DA345" s="175"/>
      <c r="DB345" s="175"/>
      <c r="DC345" s="175"/>
      <c r="DD345" s="175"/>
      <c r="DE345" s="175"/>
      <c r="DF345" s="175"/>
      <c r="DG345" s="175"/>
      <c r="DH345" s="175"/>
      <c r="DI345" s="175"/>
      <c r="DJ345" s="175"/>
      <c r="DK345" s="175"/>
      <c r="DL345" s="175"/>
      <c r="DM345" s="175"/>
      <c r="DN345" s="175"/>
      <c r="DO345" s="175"/>
      <c r="DP345" s="175"/>
      <c r="DQ345" s="175"/>
      <c r="DR345" s="175"/>
      <c r="DS345" s="175"/>
      <c r="DT345" s="175"/>
      <c r="DU345" s="175"/>
      <c r="DV345" s="175"/>
      <c r="DW345" s="175"/>
      <c r="DX345" s="175"/>
      <c r="DY345" s="175"/>
      <c r="DZ345" s="175"/>
      <c r="EA345" s="175"/>
      <c r="EB345" s="175"/>
      <c r="EC345" s="175"/>
      <c r="ED345" s="175"/>
      <c r="EE345" s="175"/>
      <c r="EF345" s="175"/>
      <c r="EG345" s="175"/>
      <c r="EH345" s="175"/>
      <c r="EI345" s="175"/>
      <c r="EJ345" s="175"/>
      <c r="EK345" s="175"/>
      <c r="EL345" s="175"/>
      <c r="EM345" s="175"/>
      <c r="EN345" s="175"/>
    </row>
    <row r="346" spans="1:144" ht="14.25">
      <c r="A346" s="175"/>
      <c r="B346" s="175"/>
      <c r="C346" s="254"/>
      <c r="D346" s="255"/>
      <c r="E346" s="175"/>
      <c r="F346" s="236"/>
      <c r="G346" s="236"/>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5"/>
      <c r="BR346" s="175"/>
      <c r="BS346" s="175"/>
      <c r="BT346" s="175"/>
      <c r="BU346" s="175"/>
      <c r="BV346" s="175"/>
      <c r="BW346" s="175"/>
      <c r="BX346" s="175"/>
      <c r="BY346" s="175"/>
      <c r="BZ346" s="175"/>
      <c r="CA346" s="175"/>
      <c r="CB346" s="175"/>
      <c r="CC346" s="175"/>
      <c r="CD346" s="175"/>
      <c r="CE346" s="175"/>
      <c r="CF346" s="175"/>
      <c r="CG346" s="175"/>
      <c r="CH346" s="175"/>
      <c r="CI346" s="175"/>
      <c r="CJ346" s="175"/>
      <c r="CK346" s="175"/>
      <c r="CL346" s="175"/>
      <c r="CM346" s="175"/>
      <c r="CN346" s="175"/>
      <c r="CO346" s="175"/>
      <c r="CP346" s="175"/>
      <c r="CQ346" s="175"/>
      <c r="CR346" s="175"/>
      <c r="CS346" s="175"/>
      <c r="CT346" s="175"/>
      <c r="CU346" s="175"/>
      <c r="CV346" s="175"/>
      <c r="CW346" s="175"/>
      <c r="CX346" s="175"/>
      <c r="CY346" s="175"/>
      <c r="CZ346" s="175"/>
      <c r="DA346" s="175"/>
      <c r="DB346" s="175"/>
      <c r="DC346" s="175"/>
      <c r="DD346" s="175"/>
      <c r="DE346" s="175"/>
      <c r="DF346" s="175"/>
      <c r="DG346" s="175"/>
      <c r="DH346" s="175"/>
      <c r="DI346" s="175"/>
      <c r="DJ346" s="175"/>
      <c r="DK346" s="175"/>
      <c r="DL346" s="175"/>
      <c r="DM346" s="175"/>
      <c r="DN346" s="175"/>
      <c r="DO346" s="175"/>
      <c r="DP346" s="175"/>
      <c r="DQ346" s="175"/>
      <c r="DR346" s="175"/>
      <c r="DS346" s="175"/>
      <c r="DT346" s="175"/>
      <c r="DU346" s="175"/>
      <c r="DV346" s="175"/>
      <c r="DW346" s="175"/>
      <c r="DX346" s="175"/>
      <c r="DY346" s="175"/>
      <c r="DZ346" s="175"/>
      <c r="EA346" s="175"/>
      <c r="EB346" s="175"/>
      <c r="EC346" s="175"/>
      <c r="ED346" s="175"/>
      <c r="EE346" s="175"/>
      <c r="EF346" s="175"/>
      <c r="EG346" s="175"/>
      <c r="EH346" s="175"/>
      <c r="EI346" s="175"/>
      <c r="EJ346" s="175"/>
      <c r="EK346" s="175"/>
      <c r="EL346" s="175"/>
      <c r="EM346" s="175"/>
      <c r="EN346" s="175"/>
    </row>
    <row r="347" spans="1:144" ht="14.25">
      <c r="A347" s="175"/>
      <c r="B347" s="175"/>
      <c r="C347" s="254"/>
      <c r="D347" s="255"/>
      <c r="E347" s="175"/>
      <c r="F347" s="236"/>
      <c r="G347" s="236"/>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5"/>
      <c r="BR347" s="175"/>
      <c r="BS347" s="175"/>
      <c r="BT347" s="175"/>
      <c r="BU347" s="175"/>
      <c r="BV347" s="175"/>
      <c r="BW347" s="175"/>
      <c r="BX347" s="175"/>
      <c r="BY347" s="175"/>
      <c r="BZ347" s="175"/>
      <c r="CA347" s="175"/>
      <c r="CB347" s="175"/>
      <c r="CC347" s="175"/>
      <c r="CD347" s="175"/>
      <c r="CE347" s="175"/>
      <c r="CF347" s="175"/>
      <c r="CG347" s="175"/>
      <c r="CH347" s="175"/>
      <c r="CI347" s="175"/>
      <c r="CJ347" s="175"/>
      <c r="CK347" s="175"/>
      <c r="CL347" s="175"/>
      <c r="CM347" s="175"/>
      <c r="CN347" s="175"/>
      <c r="CO347" s="175"/>
      <c r="CP347" s="175"/>
      <c r="CQ347" s="175"/>
      <c r="CR347" s="175"/>
      <c r="CS347" s="175"/>
      <c r="CT347" s="175"/>
      <c r="CU347" s="175"/>
      <c r="CV347" s="175"/>
      <c r="CW347" s="175"/>
      <c r="CX347" s="175"/>
      <c r="CY347" s="175"/>
      <c r="CZ347" s="175"/>
      <c r="DA347" s="175"/>
      <c r="DB347" s="175"/>
      <c r="DC347" s="175"/>
      <c r="DD347" s="175"/>
      <c r="DE347" s="175"/>
      <c r="DF347" s="175"/>
      <c r="DG347" s="175"/>
      <c r="DH347" s="175"/>
      <c r="DI347" s="175"/>
      <c r="DJ347" s="175"/>
      <c r="DK347" s="175"/>
      <c r="DL347" s="175"/>
      <c r="DM347" s="175"/>
      <c r="DN347" s="175"/>
      <c r="DO347" s="175"/>
      <c r="DP347" s="175"/>
      <c r="DQ347" s="175"/>
      <c r="DR347" s="175"/>
      <c r="DS347" s="175"/>
      <c r="DT347" s="175"/>
      <c r="DU347" s="175"/>
      <c r="DV347" s="175"/>
      <c r="DW347" s="175"/>
      <c r="DX347" s="175"/>
      <c r="DY347" s="175"/>
      <c r="DZ347" s="175"/>
      <c r="EA347" s="175"/>
      <c r="EB347" s="175"/>
      <c r="EC347" s="175"/>
      <c r="ED347" s="175"/>
      <c r="EE347" s="175"/>
      <c r="EF347" s="175"/>
      <c r="EG347" s="175"/>
      <c r="EH347" s="175"/>
      <c r="EI347" s="175"/>
      <c r="EJ347" s="175"/>
      <c r="EK347" s="175"/>
      <c r="EL347" s="175"/>
      <c r="EM347" s="175"/>
      <c r="EN347" s="175"/>
    </row>
    <row r="348" spans="1:144" ht="14.25">
      <c r="A348" s="175"/>
      <c r="B348" s="175"/>
      <c r="C348" s="254"/>
      <c r="D348" s="255"/>
      <c r="E348" s="175"/>
      <c r="F348" s="236"/>
      <c r="G348" s="236"/>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BW348" s="175"/>
      <c r="BX348" s="175"/>
      <c r="BY348" s="175"/>
      <c r="BZ348" s="175"/>
      <c r="CA348" s="175"/>
      <c r="CB348" s="175"/>
      <c r="CC348" s="175"/>
      <c r="CD348" s="175"/>
      <c r="CE348" s="175"/>
      <c r="CF348" s="175"/>
      <c r="CG348" s="175"/>
      <c r="CH348" s="175"/>
      <c r="CI348" s="175"/>
      <c r="CJ348" s="175"/>
      <c r="CK348" s="175"/>
      <c r="CL348" s="175"/>
      <c r="CM348" s="175"/>
      <c r="CN348" s="175"/>
      <c r="CO348" s="175"/>
      <c r="CP348" s="175"/>
      <c r="CQ348" s="175"/>
      <c r="CR348" s="175"/>
      <c r="CS348" s="175"/>
      <c r="CT348" s="175"/>
      <c r="CU348" s="175"/>
      <c r="CV348" s="175"/>
      <c r="CW348" s="175"/>
      <c r="CX348" s="175"/>
      <c r="CY348" s="175"/>
      <c r="CZ348" s="175"/>
      <c r="DA348" s="175"/>
      <c r="DB348" s="175"/>
      <c r="DC348" s="175"/>
      <c r="DD348" s="175"/>
      <c r="DE348" s="175"/>
      <c r="DF348" s="175"/>
      <c r="DG348" s="175"/>
      <c r="DH348" s="175"/>
      <c r="DI348" s="175"/>
      <c r="DJ348" s="175"/>
      <c r="DK348" s="175"/>
      <c r="DL348" s="175"/>
      <c r="DM348" s="175"/>
      <c r="DN348" s="175"/>
      <c r="DO348" s="175"/>
      <c r="DP348" s="175"/>
      <c r="DQ348" s="175"/>
      <c r="DR348" s="175"/>
      <c r="DS348" s="175"/>
      <c r="DT348" s="175"/>
      <c r="DU348" s="175"/>
      <c r="DV348" s="175"/>
      <c r="DW348" s="175"/>
      <c r="DX348" s="175"/>
      <c r="DY348" s="175"/>
      <c r="DZ348" s="175"/>
      <c r="EA348" s="175"/>
      <c r="EB348" s="175"/>
      <c r="EC348" s="175"/>
      <c r="ED348" s="175"/>
      <c r="EE348" s="175"/>
      <c r="EF348" s="175"/>
      <c r="EG348" s="175"/>
      <c r="EH348" s="175"/>
      <c r="EI348" s="175"/>
      <c r="EJ348" s="175"/>
      <c r="EK348" s="175"/>
      <c r="EL348" s="175"/>
      <c r="EM348" s="175"/>
      <c r="EN348" s="175"/>
    </row>
    <row r="349" spans="1:144" ht="14.25">
      <c r="A349" s="175"/>
      <c r="B349" s="175"/>
      <c r="C349" s="254"/>
      <c r="D349" s="255"/>
      <c r="E349" s="175"/>
      <c r="F349" s="236"/>
      <c r="G349" s="236"/>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5"/>
      <c r="BR349" s="175"/>
      <c r="BS349" s="175"/>
      <c r="BT349" s="175"/>
      <c r="BU349" s="175"/>
      <c r="BV349" s="175"/>
      <c r="BW349" s="175"/>
      <c r="BX349" s="175"/>
      <c r="BY349" s="175"/>
      <c r="BZ349" s="175"/>
      <c r="CA349" s="175"/>
      <c r="CB349" s="175"/>
      <c r="CC349" s="175"/>
      <c r="CD349" s="175"/>
      <c r="CE349" s="175"/>
      <c r="CF349" s="175"/>
      <c r="CG349" s="175"/>
      <c r="CH349" s="175"/>
      <c r="CI349" s="175"/>
      <c r="CJ349" s="175"/>
      <c r="CK349" s="175"/>
      <c r="CL349" s="175"/>
      <c r="CM349" s="175"/>
      <c r="CN349" s="175"/>
      <c r="CO349" s="175"/>
      <c r="CP349" s="175"/>
      <c r="CQ349" s="175"/>
      <c r="CR349" s="175"/>
      <c r="CS349" s="175"/>
      <c r="CT349" s="175"/>
      <c r="CU349" s="175"/>
      <c r="CV349" s="175"/>
      <c r="CW349" s="175"/>
      <c r="CX349" s="175"/>
      <c r="CY349" s="175"/>
      <c r="CZ349" s="175"/>
      <c r="DA349" s="175"/>
      <c r="DB349" s="175"/>
      <c r="DC349" s="175"/>
      <c r="DD349" s="175"/>
      <c r="DE349" s="175"/>
      <c r="DF349" s="175"/>
      <c r="DG349" s="175"/>
      <c r="DH349" s="175"/>
      <c r="DI349" s="175"/>
      <c r="DJ349" s="175"/>
      <c r="DK349" s="175"/>
      <c r="DL349" s="175"/>
      <c r="DM349" s="175"/>
      <c r="DN349" s="175"/>
      <c r="DO349" s="175"/>
      <c r="DP349" s="175"/>
      <c r="DQ349" s="175"/>
      <c r="DR349" s="175"/>
      <c r="DS349" s="175"/>
      <c r="DT349" s="175"/>
      <c r="DU349" s="175"/>
      <c r="DV349" s="175"/>
      <c r="DW349" s="175"/>
      <c r="DX349" s="175"/>
      <c r="DY349" s="175"/>
      <c r="DZ349" s="175"/>
      <c r="EA349" s="175"/>
      <c r="EB349" s="175"/>
      <c r="EC349" s="175"/>
      <c r="ED349" s="175"/>
      <c r="EE349" s="175"/>
      <c r="EF349" s="175"/>
      <c r="EG349" s="175"/>
      <c r="EH349" s="175"/>
      <c r="EI349" s="175"/>
      <c r="EJ349" s="175"/>
      <c r="EK349" s="175"/>
      <c r="EL349" s="175"/>
      <c r="EM349" s="175"/>
      <c r="EN349" s="175"/>
    </row>
    <row r="350" spans="1:144" ht="14.25">
      <c r="A350" s="175"/>
      <c r="B350" s="175"/>
      <c r="C350" s="254"/>
      <c r="D350" s="255"/>
      <c r="E350" s="175"/>
      <c r="F350" s="236"/>
      <c r="G350" s="236"/>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5"/>
      <c r="BP350" s="175"/>
      <c r="BQ350" s="175"/>
      <c r="BR350" s="175"/>
      <c r="BS350" s="175"/>
      <c r="BT350" s="175"/>
      <c r="BU350" s="175"/>
      <c r="BV350" s="175"/>
      <c r="BW350" s="175"/>
      <c r="BX350" s="175"/>
      <c r="BY350" s="175"/>
      <c r="BZ350" s="175"/>
      <c r="CA350" s="175"/>
      <c r="CB350" s="175"/>
      <c r="CC350" s="175"/>
      <c r="CD350" s="175"/>
      <c r="CE350" s="175"/>
      <c r="CF350" s="175"/>
      <c r="CG350" s="175"/>
      <c r="CH350" s="175"/>
      <c r="CI350" s="175"/>
      <c r="CJ350" s="175"/>
      <c r="CK350" s="175"/>
      <c r="CL350" s="175"/>
      <c r="CM350" s="175"/>
      <c r="CN350" s="175"/>
      <c r="CO350" s="175"/>
      <c r="CP350" s="175"/>
      <c r="CQ350" s="175"/>
      <c r="CR350" s="175"/>
      <c r="CS350" s="175"/>
      <c r="CT350" s="175"/>
      <c r="CU350" s="175"/>
      <c r="CV350" s="175"/>
      <c r="CW350" s="175"/>
      <c r="CX350" s="175"/>
      <c r="CY350" s="175"/>
      <c r="CZ350" s="175"/>
      <c r="DA350" s="175"/>
      <c r="DB350" s="175"/>
      <c r="DC350" s="175"/>
      <c r="DD350" s="175"/>
      <c r="DE350" s="175"/>
      <c r="DF350" s="175"/>
      <c r="DG350" s="175"/>
      <c r="DH350" s="175"/>
      <c r="DI350" s="175"/>
      <c r="DJ350" s="175"/>
      <c r="DK350" s="175"/>
      <c r="DL350" s="175"/>
      <c r="DM350" s="175"/>
      <c r="DN350" s="175"/>
      <c r="DO350" s="175"/>
      <c r="DP350" s="175"/>
      <c r="DQ350" s="175"/>
      <c r="DR350" s="175"/>
      <c r="DS350" s="175"/>
      <c r="DT350" s="175"/>
      <c r="DU350" s="175"/>
      <c r="DV350" s="175"/>
      <c r="DW350" s="175"/>
      <c r="DX350" s="175"/>
      <c r="DY350" s="175"/>
      <c r="DZ350" s="175"/>
      <c r="EA350" s="175"/>
      <c r="EB350" s="175"/>
      <c r="EC350" s="175"/>
      <c r="ED350" s="175"/>
      <c r="EE350" s="175"/>
      <c r="EF350" s="175"/>
      <c r="EG350" s="175"/>
      <c r="EH350" s="175"/>
      <c r="EI350" s="175"/>
      <c r="EJ350" s="175"/>
      <c r="EK350" s="175"/>
      <c r="EL350" s="175"/>
      <c r="EM350" s="175"/>
      <c r="EN350" s="175"/>
    </row>
    <row r="351" spans="1:144" ht="14.25">
      <c r="A351" s="175"/>
      <c r="B351" s="175"/>
      <c r="C351" s="254"/>
      <c r="D351" s="255"/>
      <c r="E351" s="175"/>
      <c r="F351" s="236"/>
      <c r="G351" s="236"/>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5"/>
      <c r="BU351" s="175"/>
      <c r="BV351" s="175"/>
      <c r="BW351" s="175"/>
      <c r="BX351" s="175"/>
      <c r="BY351" s="175"/>
      <c r="BZ351" s="175"/>
      <c r="CA351" s="175"/>
      <c r="CB351" s="175"/>
      <c r="CC351" s="175"/>
      <c r="CD351" s="175"/>
      <c r="CE351" s="175"/>
      <c r="CF351" s="175"/>
      <c r="CG351" s="175"/>
      <c r="CH351" s="175"/>
      <c r="CI351" s="175"/>
      <c r="CJ351" s="175"/>
      <c r="CK351" s="175"/>
      <c r="CL351" s="175"/>
      <c r="CM351" s="175"/>
      <c r="CN351" s="175"/>
      <c r="CO351" s="175"/>
      <c r="CP351" s="175"/>
      <c r="CQ351" s="175"/>
      <c r="CR351" s="175"/>
      <c r="CS351" s="175"/>
      <c r="CT351" s="175"/>
      <c r="CU351" s="175"/>
      <c r="CV351" s="175"/>
      <c r="CW351" s="175"/>
      <c r="CX351" s="175"/>
      <c r="CY351" s="175"/>
      <c r="CZ351" s="175"/>
      <c r="DA351" s="175"/>
      <c r="DB351" s="175"/>
      <c r="DC351" s="175"/>
      <c r="DD351" s="175"/>
      <c r="DE351" s="175"/>
      <c r="DF351" s="175"/>
      <c r="DG351" s="175"/>
      <c r="DH351" s="175"/>
      <c r="DI351" s="175"/>
      <c r="DJ351" s="175"/>
      <c r="DK351" s="175"/>
      <c r="DL351" s="175"/>
      <c r="DM351" s="175"/>
      <c r="DN351" s="175"/>
      <c r="DO351" s="175"/>
      <c r="DP351" s="175"/>
      <c r="DQ351" s="175"/>
      <c r="DR351" s="175"/>
      <c r="DS351" s="175"/>
      <c r="DT351" s="175"/>
      <c r="DU351" s="175"/>
      <c r="DV351" s="175"/>
      <c r="DW351" s="175"/>
      <c r="DX351" s="175"/>
      <c r="DY351" s="175"/>
      <c r="DZ351" s="175"/>
      <c r="EA351" s="175"/>
      <c r="EB351" s="175"/>
      <c r="EC351" s="175"/>
      <c r="ED351" s="175"/>
      <c r="EE351" s="175"/>
      <c r="EF351" s="175"/>
      <c r="EG351" s="175"/>
      <c r="EH351" s="175"/>
      <c r="EI351" s="175"/>
      <c r="EJ351" s="175"/>
      <c r="EK351" s="175"/>
      <c r="EL351" s="175"/>
      <c r="EM351" s="175"/>
      <c r="EN351" s="175"/>
    </row>
    <row r="352" spans="1:144" ht="14.25">
      <c r="A352" s="175"/>
      <c r="B352" s="175"/>
      <c r="C352" s="254"/>
      <c r="D352" s="255"/>
      <c r="E352" s="175"/>
      <c r="F352" s="236"/>
      <c r="G352" s="236"/>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5"/>
      <c r="BV352" s="175"/>
      <c r="BW352" s="175"/>
      <c r="BX352" s="175"/>
      <c r="BY352" s="175"/>
      <c r="BZ352" s="175"/>
      <c r="CA352" s="175"/>
      <c r="CB352" s="175"/>
      <c r="CC352" s="175"/>
      <c r="CD352" s="175"/>
      <c r="CE352" s="175"/>
      <c r="CF352" s="175"/>
      <c r="CG352" s="175"/>
      <c r="CH352" s="175"/>
      <c r="CI352" s="175"/>
      <c r="CJ352" s="175"/>
      <c r="CK352" s="175"/>
      <c r="CL352" s="175"/>
      <c r="CM352" s="175"/>
      <c r="CN352" s="175"/>
      <c r="CO352" s="175"/>
      <c r="CP352" s="175"/>
      <c r="CQ352" s="175"/>
      <c r="CR352" s="175"/>
      <c r="CS352" s="175"/>
      <c r="CT352" s="175"/>
      <c r="CU352" s="175"/>
      <c r="CV352" s="175"/>
      <c r="CW352" s="175"/>
      <c r="CX352" s="175"/>
      <c r="CY352" s="175"/>
      <c r="CZ352" s="175"/>
      <c r="DA352" s="175"/>
      <c r="DB352" s="175"/>
      <c r="DC352" s="175"/>
      <c r="DD352" s="175"/>
      <c r="DE352" s="175"/>
      <c r="DF352" s="175"/>
      <c r="DG352" s="175"/>
      <c r="DH352" s="175"/>
      <c r="DI352" s="175"/>
      <c r="DJ352" s="175"/>
      <c r="DK352" s="175"/>
      <c r="DL352" s="175"/>
      <c r="DM352" s="175"/>
      <c r="DN352" s="175"/>
      <c r="DO352" s="175"/>
      <c r="DP352" s="175"/>
      <c r="DQ352" s="175"/>
      <c r="DR352" s="175"/>
      <c r="DS352" s="175"/>
      <c r="DT352" s="175"/>
      <c r="DU352" s="175"/>
      <c r="DV352" s="175"/>
      <c r="DW352" s="175"/>
      <c r="DX352" s="175"/>
      <c r="DY352" s="175"/>
      <c r="DZ352" s="175"/>
      <c r="EA352" s="175"/>
      <c r="EB352" s="175"/>
      <c r="EC352" s="175"/>
      <c r="ED352" s="175"/>
      <c r="EE352" s="175"/>
      <c r="EF352" s="175"/>
      <c r="EG352" s="175"/>
      <c r="EH352" s="175"/>
      <c r="EI352" s="175"/>
      <c r="EJ352" s="175"/>
      <c r="EK352" s="175"/>
      <c r="EL352" s="175"/>
      <c r="EM352" s="175"/>
      <c r="EN352" s="175"/>
    </row>
    <row r="353" spans="1:144" ht="14.25">
      <c r="A353" s="175"/>
      <c r="B353" s="175"/>
      <c r="C353" s="254"/>
      <c r="D353" s="255"/>
      <c r="E353" s="175"/>
      <c r="F353" s="236"/>
      <c r="G353" s="236"/>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5"/>
      <c r="BR353" s="175"/>
      <c r="BS353" s="175"/>
      <c r="BT353" s="175"/>
      <c r="BU353" s="175"/>
      <c r="BV353" s="175"/>
      <c r="BW353" s="175"/>
      <c r="BX353" s="175"/>
      <c r="BY353" s="175"/>
      <c r="BZ353" s="175"/>
      <c r="CA353" s="175"/>
      <c r="CB353" s="175"/>
      <c r="CC353" s="175"/>
      <c r="CD353" s="175"/>
      <c r="CE353" s="175"/>
      <c r="CF353" s="175"/>
      <c r="CG353" s="175"/>
      <c r="CH353" s="175"/>
      <c r="CI353" s="175"/>
      <c r="CJ353" s="175"/>
      <c r="CK353" s="175"/>
      <c r="CL353" s="175"/>
      <c r="CM353" s="175"/>
      <c r="CN353" s="175"/>
      <c r="CO353" s="175"/>
      <c r="CP353" s="175"/>
      <c r="CQ353" s="175"/>
      <c r="CR353" s="175"/>
      <c r="CS353" s="175"/>
      <c r="CT353" s="175"/>
      <c r="CU353" s="175"/>
      <c r="CV353" s="175"/>
      <c r="CW353" s="175"/>
      <c r="CX353" s="175"/>
      <c r="CY353" s="175"/>
      <c r="CZ353" s="175"/>
      <c r="DA353" s="175"/>
      <c r="DB353" s="175"/>
      <c r="DC353" s="175"/>
      <c r="DD353" s="175"/>
      <c r="DE353" s="175"/>
      <c r="DF353" s="175"/>
      <c r="DG353" s="175"/>
      <c r="DH353" s="175"/>
      <c r="DI353" s="175"/>
      <c r="DJ353" s="175"/>
      <c r="DK353" s="175"/>
      <c r="DL353" s="175"/>
      <c r="DM353" s="175"/>
      <c r="DN353" s="175"/>
      <c r="DO353" s="175"/>
      <c r="DP353" s="175"/>
      <c r="DQ353" s="175"/>
      <c r="DR353" s="175"/>
      <c r="DS353" s="175"/>
      <c r="DT353" s="175"/>
      <c r="DU353" s="175"/>
      <c r="DV353" s="175"/>
      <c r="DW353" s="175"/>
      <c r="DX353" s="175"/>
      <c r="DY353" s="175"/>
      <c r="DZ353" s="175"/>
      <c r="EA353" s="175"/>
      <c r="EB353" s="175"/>
      <c r="EC353" s="175"/>
      <c r="ED353" s="175"/>
      <c r="EE353" s="175"/>
      <c r="EF353" s="175"/>
      <c r="EG353" s="175"/>
      <c r="EH353" s="175"/>
      <c r="EI353" s="175"/>
      <c r="EJ353" s="175"/>
      <c r="EK353" s="175"/>
      <c r="EL353" s="175"/>
      <c r="EM353" s="175"/>
      <c r="EN353" s="175"/>
    </row>
    <row r="354" spans="1:144" ht="14.25">
      <c r="A354" s="175"/>
      <c r="B354" s="175"/>
      <c r="C354" s="254"/>
      <c r="D354" s="255"/>
      <c r="E354" s="175"/>
      <c r="F354" s="236"/>
      <c r="G354" s="236"/>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5"/>
      <c r="BR354" s="175"/>
      <c r="BS354" s="175"/>
      <c r="BT354" s="175"/>
      <c r="BU354" s="175"/>
      <c r="BV354" s="175"/>
      <c r="BW354" s="175"/>
      <c r="BX354" s="175"/>
      <c r="BY354" s="175"/>
      <c r="BZ354" s="175"/>
      <c r="CA354" s="175"/>
      <c r="CB354" s="175"/>
      <c r="CC354" s="175"/>
      <c r="CD354" s="175"/>
      <c r="CE354" s="175"/>
      <c r="CF354" s="175"/>
      <c r="CG354" s="175"/>
      <c r="CH354" s="175"/>
      <c r="CI354" s="175"/>
      <c r="CJ354" s="175"/>
      <c r="CK354" s="175"/>
      <c r="CL354" s="175"/>
      <c r="CM354" s="175"/>
      <c r="CN354" s="175"/>
      <c r="CO354" s="175"/>
      <c r="CP354" s="175"/>
      <c r="CQ354" s="175"/>
      <c r="CR354" s="175"/>
      <c r="CS354" s="175"/>
      <c r="CT354" s="175"/>
      <c r="CU354" s="175"/>
      <c r="CV354" s="175"/>
      <c r="CW354" s="175"/>
      <c r="CX354" s="175"/>
      <c r="CY354" s="175"/>
      <c r="CZ354" s="175"/>
      <c r="DA354" s="175"/>
      <c r="DB354" s="175"/>
      <c r="DC354" s="175"/>
      <c r="DD354" s="175"/>
      <c r="DE354" s="175"/>
      <c r="DF354" s="175"/>
      <c r="DG354" s="175"/>
      <c r="DH354" s="175"/>
      <c r="DI354" s="175"/>
      <c r="DJ354" s="175"/>
      <c r="DK354" s="175"/>
      <c r="DL354" s="175"/>
      <c r="DM354" s="175"/>
      <c r="DN354" s="175"/>
      <c r="DO354" s="175"/>
      <c r="DP354" s="175"/>
      <c r="DQ354" s="175"/>
      <c r="DR354" s="175"/>
      <c r="DS354" s="175"/>
      <c r="DT354" s="175"/>
      <c r="DU354" s="175"/>
      <c r="DV354" s="175"/>
      <c r="DW354" s="175"/>
      <c r="DX354" s="175"/>
      <c r="DY354" s="175"/>
      <c r="DZ354" s="175"/>
      <c r="EA354" s="175"/>
      <c r="EB354" s="175"/>
      <c r="EC354" s="175"/>
      <c r="ED354" s="175"/>
      <c r="EE354" s="175"/>
      <c r="EF354" s="175"/>
      <c r="EG354" s="175"/>
      <c r="EH354" s="175"/>
      <c r="EI354" s="175"/>
      <c r="EJ354" s="175"/>
      <c r="EK354" s="175"/>
      <c r="EL354" s="175"/>
      <c r="EM354" s="175"/>
      <c r="EN354" s="175"/>
    </row>
    <row r="355" spans="1:144" ht="14.25">
      <c r="A355" s="175"/>
      <c r="B355" s="175"/>
      <c r="C355" s="254"/>
      <c r="D355" s="255"/>
      <c r="E355" s="175"/>
      <c r="F355" s="236"/>
      <c r="G355" s="236"/>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5"/>
      <c r="BR355" s="175"/>
      <c r="BS355" s="175"/>
      <c r="BT355" s="175"/>
      <c r="BU355" s="175"/>
      <c r="BV355" s="175"/>
      <c r="BW355" s="175"/>
      <c r="BX355" s="175"/>
      <c r="BY355" s="175"/>
      <c r="BZ355" s="175"/>
      <c r="CA355" s="175"/>
      <c r="CB355" s="175"/>
      <c r="CC355" s="175"/>
      <c r="CD355" s="175"/>
      <c r="CE355" s="175"/>
      <c r="CF355" s="175"/>
      <c r="CG355" s="175"/>
      <c r="CH355" s="175"/>
      <c r="CI355" s="175"/>
      <c r="CJ355" s="175"/>
      <c r="CK355" s="175"/>
      <c r="CL355" s="175"/>
      <c r="CM355" s="175"/>
      <c r="CN355" s="175"/>
      <c r="CO355" s="175"/>
      <c r="CP355" s="175"/>
      <c r="CQ355" s="175"/>
      <c r="CR355" s="175"/>
      <c r="CS355" s="175"/>
      <c r="CT355" s="175"/>
      <c r="CU355" s="175"/>
      <c r="CV355" s="175"/>
      <c r="CW355" s="175"/>
      <c r="CX355" s="175"/>
      <c r="CY355" s="175"/>
      <c r="CZ355" s="175"/>
      <c r="DA355" s="175"/>
      <c r="DB355" s="175"/>
      <c r="DC355" s="175"/>
      <c r="DD355" s="175"/>
      <c r="DE355" s="175"/>
      <c r="DF355" s="175"/>
      <c r="DG355" s="175"/>
      <c r="DH355" s="175"/>
      <c r="DI355" s="175"/>
      <c r="DJ355" s="175"/>
      <c r="DK355" s="175"/>
      <c r="DL355" s="175"/>
      <c r="DM355" s="175"/>
      <c r="DN355" s="175"/>
      <c r="DO355" s="175"/>
      <c r="DP355" s="175"/>
      <c r="DQ355" s="175"/>
      <c r="DR355" s="175"/>
      <c r="DS355" s="175"/>
      <c r="DT355" s="175"/>
      <c r="DU355" s="175"/>
      <c r="DV355" s="175"/>
      <c r="DW355" s="175"/>
      <c r="DX355" s="175"/>
      <c r="DY355" s="175"/>
      <c r="DZ355" s="175"/>
      <c r="EA355" s="175"/>
      <c r="EB355" s="175"/>
      <c r="EC355" s="175"/>
      <c r="ED355" s="175"/>
      <c r="EE355" s="175"/>
      <c r="EF355" s="175"/>
      <c r="EG355" s="175"/>
      <c r="EH355" s="175"/>
      <c r="EI355" s="175"/>
      <c r="EJ355" s="175"/>
      <c r="EK355" s="175"/>
      <c r="EL355" s="175"/>
      <c r="EM355" s="175"/>
      <c r="EN355" s="175"/>
    </row>
    <row r="356" spans="1:144" ht="14.25">
      <c r="A356" s="175"/>
      <c r="B356" s="175"/>
      <c r="C356" s="254"/>
      <c r="D356" s="255"/>
      <c r="E356" s="175"/>
      <c r="F356" s="236"/>
      <c r="G356" s="236"/>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c r="BJ356" s="175"/>
      <c r="BK356" s="175"/>
      <c r="BL356" s="175"/>
      <c r="BM356" s="175"/>
      <c r="BN356" s="175"/>
      <c r="BO356" s="175"/>
      <c r="BP356" s="175"/>
      <c r="BQ356" s="175"/>
      <c r="BR356" s="175"/>
      <c r="BS356" s="175"/>
      <c r="BT356" s="175"/>
      <c r="BU356" s="175"/>
      <c r="BV356" s="175"/>
      <c r="BW356" s="175"/>
      <c r="BX356" s="175"/>
      <c r="BY356" s="175"/>
      <c r="BZ356" s="175"/>
      <c r="CA356" s="175"/>
      <c r="CB356" s="175"/>
      <c r="CC356" s="175"/>
      <c r="CD356" s="175"/>
      <c r="CE356" s="175"/>
      <c r="CF356" s="175"/>
      <c r="CG356" s="175"/>
      <c r="CH356" s="175"/>
      <c r="CI356" s="175"/>
      <c r="CJ356" s="175"/>
      <c r="CK356" s="175"/>
      <c r="CL356" s="175"/>
      <c r="CM356" s="175"/>
      <c r="CN356" s="175"/>
      <c r="CO356" s="175"/>
      <c r="CP356" s="175"/>
      <c r="CQ356" s="175"/>
      <c r="CR356" s="175"/>
      <c r="CS356" s="175"/>
      <c r="CT356" s="175"/>
      <c r="CU356" s="175"/>
      <c r="CV356" s="175"/>
      <c r="CW356" s="175"/>
      <c r="CX356" s="175"/>
      <c r="CY356" s="175"/>
      <c r="CZ356" s="175"/>
      <c r="DA356" s="175"/>
      <c r="DB356" s="175"/>
      <c r="DC356" s="175"/>
      <c r="DD356" s="175"/>
      <c r="DE356" s="175"/>
      <c r="DF356" s="175"/>
      <c r="DG356" s="175"/>
      <c r="DH356" s="175"/>
      <c r="DI356" s="175"/>
      <c r="DJ356" s="175"/>
      <c r="DK356" s="175"/>
      <c r="DL356" s="175"/>
      <c r="DM356" s="175"/>
      <c r="DN356" s="175"/>
      <c r="DO356" s="175"/>
      <c r="DP356" s="175"/>
      <c r="DQ356" s="175"/>
      <c r="DR356" s="175"/>
      <c r="DS356" s="175"/>
      <c r="DT356" s="175"/>
      <c r="DU356" s="175"/>
      <c r="DV356" s="175"/>
      <c r="DW356" s="175"/>
      <c r="DX356" s="175"/>
      <c r="DY356" s="175"/>
      <c r="DZ356" s="175"/>
      <c r="EA356" s="175"/>
      <c r="EB356" s="175"/>
      <c r="EC356" s="175"/>
      <c r="ED356" s="175"/>
      <c r="EE356" s="175"/>
      <c r="EF356" s="175"/>
      <c r="EG356" s="175"/>
      <c r="EH356" s="175"/>
      <c r="EI356" s="175"/>
      <c r="EJ356" s="175"/>
      <c r="EK356" s="175"/>
      <c r="EL356" s="175"/>
      <c r="EM356" s="175"/>
      <c r="EN356" s="175"/>
    </row>
    <row r="357" spans="1:144" ht="14.25">
      <c r="A357" s="175"/>
      <c r="B357" s="175"/>
      <c r="C357" s="254"/>
      <c r="D357" s="255"/>
      <c r="E357" s="175"/>
      <c r="F357" s="236"/>
      <c r="G357" s="236"/>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5"/>
      <c r="BP357" s="175"/>
      <c r="BQ357" s="175"/>
      <c r="BR357" s="175"/>
      <c r="BS357" s="175"/>
      <c r="BT357" s="175"/>
      <c r="BU357" s="175"/>
      <c r="BV357" s="175"/>
      <c r="BW357" s="175"/>
      <c r="BX357" s="175"/>
      <c r="BY357" s="175"/>
      <c r="BZ357" s="175"/>
      <c r="CA357" s="175"/>
      <c r="CB357" s="175"/>
      <c r="CC357" s="175"/>
      <c r="CD357" s="175"/>
      <c r="CE357" s="175"/>
      <c r="CF357" s="175"/>
      <c r="CG357" s="175"/>
      <c r="CH357" s="175"/>
      <c r="CI357" s="175"/>
      <c r="CJ357" s="175"/>
      <c r="CK357" s="175"/>
      <c r="CL357" s="175"/>
      <c r="CM357" s="175"/>
      <c r="CN357" s="175"/>
      <c r="CO357" s="175"/>
      <c r="CP357" s="175"/>
      <c r="CQ357" s="175"/>
      <c r="CR357" s="175"/>
      <c r="CS357" s="175"/>
      <c r="CT357" s="175"/>
      <c r="CU357" s="175"/>
      <c r="CV357" s="175"/>
      <c r="CW357" s="175"/>
      <c r="CX357" s="175"/>
      <c r="CY357" s="175"/>
      <c r="CZ357" s="175"/>
      <c r="DA357" s="175"/>
      <c r="DB357" s="175"/>
      <c r="DC357" s="175"/>
      <c r="DD357" s="175"/>
      <c r="DE357" s="175"/>
      <c r="DF357" s="175"/>
      <c r="DG357" s="175"/>
      <c r="DH357" s="175"/>
      <c r="DI357" s="175"/>
      <c r="DJ357" s="175"/>
      <c r="DK357" s="175"/>
      <c r="DL357" s="175"/>
      <c r="DM357" s="175"/>
      <c r="DN357" s="175"/>
      <c r="DO357" s="175"/>
      <c r="DP357" s="175"/>
      <c r="DQ357" s="175"/>
      <c r="DR357" s="175"/>
      <c r="DS357" s="175"/>
      <c r="DT357" s="175"/>
      <c r="DU357" s="175"/>
      <c r="DV357" s="175"/>
      <c r="DW357" s="175"/>
      <c r="DX357" s="175"/>
      <c r="DY357" s="175"/>
      <c r="DZ357" s="175"/>
      <c r="EA357" s="175"/>
      <c r="EB357" s="175"/>
      <c r="EC357" s="175"/>
      <c r="ED357" s="175"/>
      <c r="EE357" s="175"/>
      <c r="EF357" s="175"/>
      <c r="EG357" s="175"/>
      <c r="EH357" s="175"/>
      <c r="EI357" s="175"/>
      <c r="EJ357" s="175"/>
      <c r="EK357" s="175"/>
      <c r="EL357" s="175"/>
      <c r="EM357" s="175"/>
      <c r="EN357" s="175"/>
    </row>
    <row r="358" spans="1:144" ht="14.25">
      <c r="A358" s="175"/>
      <c r="B358" s="175"/>
      <c r="C358" s="254"/>
      <c r="D358" s="255"/>
      <c r="E358" s="175"/>
      <c r="F358" s="236"/>
      <c r="G358" s="236"/>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5"/>
      <c r="BP358" s="175"/>
      <c r="BQ358" s="175"/>
      <c r="BR358" s="175"/>
      <c r="BS358" s="175"/>
      <c r="BT358" s="175"/>
      <c r="BU358" s="175"/>
      <c r="BV358" s="175"/>
      <c r="BW358" s="175"/>
      <c r="BX358" s="175"/>
      <c r="BY358" s="175"/>
      <c r="BZ358" s="175"/>
      <c r="CA358" s="175"/>
      <c r="CB358" s="175"/>
      <c r="CC358" s="175"/>
      <c r="CD358" s="175"/>
      <c r="CE358" s="175"/>
      <c r="CF358" s="175"/>
      <c r="CG358" s="175"/>
      <c r="CH358" s="175"/>
      <c r="CI358" s="175"/>
      <c r="CJ358" s="175"/>
      <c r="CK358" s="175"/>
      <c r="CL358" s="175"/>
      <c r="CM358" s="175"/>
      <c r="CN358" s="175"/>
      <c r="CO358" s="175"/>
      <c r="CP358" s="175"/>
      <c r="CQ358" s="175"/>
      <c r="CR358" s="175"/>
      <c r="CS358" s="175"/>
      <c r="CT358" s="175"/>
      <c r="CU358" s="175"/>
      <c r="CV358" s="175"/>
      <c r="CW358" s="175"/>
      <c r="CX358" s="175"/>
      <c r="CY358" s="175"/>
      <c r="CZ358" s="175"/>
      <c r="DA358" s="175"/>
      <c r="DB358" s="175"/>
      <c r="DC358" s="175"/>
      <c r="DD358" s="175"/>
      <c r="DE358" s="175"/>
      <c r="DF358" s="175"/>
      <c r="DG358" s="175"/>
      <c r="DH358" s="175"/>
      <c r="DI358" s="175"/>
      <c r="DJ358" s="175"/>
      <c r="DK358" s="175"/>
      <c r="DL358" s="175"/>
      <c r="DM358" s="175"/>
      <c r="DN358" s="175"/>
      <c r="DO358" s="175"/>
      <c r="DP358" s="175"/>
      <c r="DQ358" s="175"/>
      <c r="DR358" s="175"/>
      <c r="DS358" s="175"/>
      <c r="DT358" s="175"/>
      <c r="DU358" s="175"/>
      <c r="DV358" s="175"/>
      <c r="DW358" s="175"/>
      <c r="DX358" s="175"/>
      <c r="DY358" s="175"/>
      <c r="DZ358" s="175"/>
      <c r="EA358" s="175"/>
      <c r="EB358" s="175"/>
      <c r="EC358" s="175"/>
      <c r="ED358" s="175"/>
      <c r="EE358" s="175"/>
      <c r="EF358" s="175"/>
      <c r="EG358" s="175"/>
      <c r="EH358" s="175"/>
      <c r="EI358" s="175"/>
      <c r="EJ358" s="175"/>
      <c r="EK358" s="175"/>
      <c r="EL358" s="175"/>
      <c r="EM358" s="175"/>
      <c r="EN358" s="175"/>
    </row>
    <row r="359" spans="1:144" ht="14.25">
      <c r="A359" s="175"/>
      <c r="B359" s="175"/>
      <c r="C359" s="254"/>
      <c r="D359" s="255"/>
      <c r="E359" s="175"/>
      <c r="F359" s="236"/>
      <c r="G359" s="236"/>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5"/>
      <c r="BP359" s="175"/>
      <c r="BQ359" s="175"/>
      <c r="BR359" s="175"/>
      <c r="BS359" s="175"/>
      <c r="BT359" s="175"/>
      <c r="BU359" s="175"/>
      <c r="BV359" s="175"/>
      <c r="BW359" s="175"/>
      <c r="BX359" s="175"/>
      <c r="BY359" s="175"/>
      <c r="BZ359" s="175"/>
      <c r="CA359" s="175"/>
      <c r="CB359" s="175"/>
      <c r="CC359" s="175"/>
      <c r="CD359" s="175"/>
      <c r="CE359" s="175"/>
      <c r="CF359" s="175"/>
      <c r="CG359" s="175"/>
      <c r="CH359" s="175"/>
      <c r="CI359" s="175"/>
      <c r="CJ359" s="175"/>
      <c r="CK359" s="175"/>
      <c r="CL359" s="175"/>
      <c r="CM359" s="175"/>
      <c r="CN359" s="175"/>
      <c r="CO359" s="175"/>
      <c r="CP359" s="175"/>
      <c r="CQ359" s="175"/>
      <c r="CR359" s="175"/>
      <c r="CS359" s="175"/>
      <c r="CT359" s="175"/>
      <c r="CU359" s="175"/>
      <c r="CV359" s="175"/>
      <c r="CW359" s="175"/>
      <c r="CX359" s="175"/>
      <c r="CY359" s="175"/>
      <c r="CZ359" s="175"/>
      <c r="DA359" s="175"/>
      <c r="DB359" s="175"/>
      <c r="DC359" s="175"/>
      <c r="DD359" s="175"/>
      <c r="DE359" s="175"/>
      <c r="DF359" s="175"/>
      <c r="DG359" s="175"/>
      <c r="DH359" s="175"/>
      <c r="DI359" s="175"/>
      <c r="DJ359" s="175"/>
      <c r="DK359" s="175"/>
      <c r="DL359" s="175"/>
      <c r="DM359" s="175"/>
      <c r="DN359" s="175"/>
      <c r="DO359" s="175"/>
      <c r="DP359" s="175"/>
      <c r="DQ359" s="175"/>
      <c r="DR359" s="175"/>
      <c r="DS359" s="175"/>
      <c r="DT359" s="175"/>
      <c r="DU359" s="175"/>
      <c r="DV359" s="175"/>
      <c r="DW359" s="175"/>
      <c r="DX359" s="175"/>
      <c r="DY359" s="175"/>
      <c r="DZ359" s="175"/>
      <c r="EA359" s="175"/>
      <c r="EB359" s="175"/>
      <c r="EC359" s="175"/>
      <c r="ED359" s="175"/>
      <c r="EE359" s="175"/>
      <c r="EF359" s="175"/>
      <c r="EG359" s="175"/>
      <c r="EH359" s="175"/>
      <c r="EI359" s="175"/>
      <c r="EJ359" s="175"/>
      <c r="EK359" s="175"/>
      <c r="EL359" s="175"/>
      <c r="EM359" s="175"/>
      <c r="EN359" s="175"/>
    </row>
    <row r="360" spans="1:144" ht="14.25">
      <c r="A360" s="175"/>
      <c r="B360" s="175"/>
      <c r="C360" s="254"/>
      <c r="D360" s="255"/>
      <c r="E360" s="175"/>
      <c r="F360" s="236"/>
      <c r="G360" s="236"/>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5"/>
      <c r="BP360" s="175"/>
      <c r="BQ360" s="175"/>
      <c r="BR360" s="175"/>
      <c r="BS360" s="175"/>
      <c r="BT360" s="175"/>
      <c r="BU360" s="175"/>
      <c r="BV360" s="175"/>
      <c r="BW360" s="175"/>
      <c r="BX360" s="175"/>
      <c r="BY360" s="175"/>
      <c r="BZ360" s="175"/>
      <c r="CA360" s="175"/>
      <c r="CB360" s="175"/>
      <c r="CC360" s="175"/>
      <c r="CD360" s="175"/>
      <c r="CE360" s="175"/>
      <c r="CF360" s="175"/>
      <c r="CG360" s="175"/>
      <c r="CH360" s="175"/>
      <c r="CI360" s="175"/>
      <c r="CJ360" s="175"/>
      <c r="CK360" s="175"/>
      <c r="CL360" s="175"/>
      <c r="CM360" s="175"/>
      <c r="CN360" s="175"/>
      <c r="CO360" s="175"/>
      <c r="CP360" s="175"/>
      <c r="CQ360" s="175"/>
      <c r="CR360" s="175"/>
      <c r="CS360" s="175"/>
      <c r="CT360" s="175"/>
      <c r="CU360" s="175"/>
      <c r="CV360" s="175"/>
      <c r="CW360" s="175"/>
      <c r="CX360" s="175"/>
      <c r="CY360" s="175"/>
      <c r="CZ360" s="175"/>
      <c r="DA360" s="175"/>
      <c r="DB360" s="175"/>
      <c r="DC360" s="175"/>
      <c r="DD360" s="175"/>
      <c r="DE360" s="175"/>
      <c r="DF360" s="175"/>
      <c r="DG360" s="175"/>
      <c r="DH360" s="175"/>
      <c r="DI360" s="175"/>
      <c r="DJ360" s="175"/>
      <c r="DK360" s="175"/>
      <c r="DL360" s="175"/>
      <c r="DM360" s="175"/>
      <c r="DN360" s="175"/>
      <c r="DO360" s="175"/>
      <c r="DP360" s="175"/>
      <c r="DQ360" s="175"/>
      <c r="DR360" s="175"/>
      <c r="DS360" s="175"/>
      <c r="DT360" s="175"/>
      <c r="DU360" s="175"/>
      <c r="DV360" s="175"/>
      <c r="DW360" s="175"/>
      <c r="DX360" s="175"/>
      <c r="DY360" s="175"/>
      <c r="DZ360" s="175"/>
      <c r="EA360" s="175"/>
      <c r="EB360" s="175"/>
      <c r="EC360" s="175"/>
      <c r="ED360" s="175"/>
      <c r="EE360" s="175"/>
      <c r="EF360" s="175"/>
      <c r="EG360" s="175"/>
      <c r="EH360" s="175"/>
      <c r="EI360" s="175"/>
      <c r="EJ360" s="175"/>
      <c r="EK360" s="175"/>
      <c r="EL360" s="175"/>
      <c r="EM360" s="175"/>
      <c r="EN360" s="175"/>
    </row>
    <row r="361" spans="1:144" ht="14.25">
      <c r="A361" s="175"/>
      <c r="B361" s="175"/>
      <c r="C361" s="254"/>
      <c r="D361" s="255"/>
      <c r="E361" s="175"/>
      <c r="F361" s="236"/>
      <c r="G361" s="236"/>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5"/>
      <c r="BP361" s="175"/>
      <c r="BQ361" s="175"/>
      <c r="BR361" s="175"/>
      <c r="BS361" s="175"/>
      <c r="BT361" s="175"/>
      <c r="BU361" s="175"/>
      <c r="BV361" s="175"/>
      <c r="BW361" s="175"/>
      <c r="BX361" s="175"/>
      <c r="BY361" s="175"/>
      <c r="BZ361" s="175"/>
      <c r="CA361" s="175"/>
      <c r="CB361" s="175"/>
      <c r="CC361" s="175"/>
      <c r="CD361" s="175"/>
      <c r="CE361" s="175"/>
      <c r="CF361" s="175"/>
      <c r="CG361" s="175"/>
      <c r="CH361" s="175"/>
      <c r="CI361" s="175"/>
      <c r="CJ361" s="175"/>
      <c r="CK361" s="175"/>
      <c r="CL361" s="175"/>
      <c r="CM361" s="175"/>
      <c r="CN361" s="175"/>
      <c r="CO361" s="175"/>
      <c r="CP361" s="175"/>
      <c r="CQ361" s="175"/>
      <c r="CR361" s="175"/>
      <c r="CS361" s="175"/>
      <c r="CT361" s="175"/>
      <c r="CU361" s="175"/>
      <c r="CV361" s="175"/>
      <c r="CW361" s="175"/>
      <c r="CX361" s="175"/>
      <c r="CY361" s="175"/>
      <c r="CZ361" s="175"/>
      <c r="DA361" s="175"/>
      <c r="DB361" s="175"/>
      <c r="DC361" s="175"/>
      <c r="DD361" s="175"/>
      <c r="DE361" s="175"/>
      <c r="DF361" s="175"/>
      <c r="DG361" s="175"/>
      <c r="DH361" s="175"/>
      <c r="DI361" s="175"/>
      <c r="DJ361" s="175"/>
      <c r="DK361" s="175"/>
      <c r="DL361" s="175"/>
      <c r="DM361" s="175"/>
      <c r="DN361" s="175"/>
      <c r="DO361" s="175"/>
      <c r="DP361" s="175"/>
      <c r="DQ361" s="175"/>
      <c r="DR361" s="175"/>
      <c r="DS361" s="175"/>
      <c r="DT361" s="175"/>
      <c r="DU361" s="175"/>
      <c r="DV361" s="175"/>
      <c r="DW361" s="175"/>
      <c r="DX361" s="175"/>
      <c r="DY361" s="175"/>
      <c r="DZ361" s="175"/>
      <c r="EA361" s="175"/>
      <c r="EB361" s="175"/>
      <c r="EC361" s="175"/>
      <c r="ED361" s="175"/>
      <c r="EE361" s="175"/>
      <c r="EF361" s="175"/>
      <c r="EG361" s="175"/>
      <c r="EH361" s="175"/>
      <c r="EI361" s="175"/>
      <c r="EJ361" s="175"/>
      <c r="EK361" s="175"/>
      <c r="EL361" s="175"/>
      <c r="EM361" s="175"/>
      <c r="EN361" s="175"/>
    </row>
    <row r="362" spans="1:144" ht="14.25">
      <c r="A362" s="175"/>
      <c r="B362" s="175"/>
      <c r="C362" s="254"/>
      <c r="D362" s="255"/>
      <c r="E362" s="175"/>
      <c r="F362" s="236"/>
      <c r="G362" s="236"/>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5"/>
      <c r="BP362" s="175"/>
      <c r="BQ362" s="175"/>
      <c r="BR362" s="175"/>
      <c r="BS362" s="175"/>
      <c r="BT362" s="175"/>
      <c r="BU362" s="175"/>
      <c r="BV362" s="175"/>
      <c r="BW362" s="175"/>
      <c r="BX362" s="175"/>
      <c r="BY362" s="175"/>
      <c r="BZ362" s="175"/>
      <c r="CA362" s="175"/>
      <c r="CB362" s="175"/>
      <c r="CC362" s="175"/>
      <c r="CD362" s="175"/>
      <c r="CE362" s="175"/>
      <c r="CF362" s="175"/>
      <c r="CG362" s="175"/>
      <c r="CH362" s="175"/>
      <c r="CI362" s="175"/>
      <c r="CJ362" s="175"/>
      <c r="CK362" s="175"/>
      <c r="CL362" s="175"/>
      <c r="CM362" s="175"/>
      <c r="CN362" s="175"/>
      <c r="CO362" s="175"/>
      <c r="CP362" s="175"/>
      <c r="CQ362" s="175"/>
      <c r="CR362" s="175"/>
      <c r="CS362" s="175"/>
      <c r="CT362" s="175"/>
      <c r="CU362" s="175"/>
      <c r="CV362" s="175"/>
      <c r="CW362" s="175"/>
      <c r="CX362" s="175"/>
      <c r="CY362" s="175"/>
      <c r="CZ362" s="175"/>
      <c r="DA362" s="175"/>
      <c r="DB362" s="175"/>
      <c r="DC362" s="175"/>
      <c r="DD362" s="175"/>
      <c r="DE362" s="175"/>
      <c r="DF362" s="175"/>
      <c r="DG362" s="175"/>
      <c r="DH362" s="175"/>
      <c r="DI362" s="175"/>
      <c r="DJ362" s="175"/>
      <c r="DK362" s="175"/>
      <c r="DL362" s="175"/>
      <c r="DM362" s="175"/>
      <c r="DN362" s="175"/>
      <c r="DO362" s="175"/>
      <c r="DP362" s="175"/>
      <c r="DQ362" s="175"/>
      <c r="DR362" s="175"/>
      <c r="DS362" s="175"/>
      <c r="DT362" s="175"/>
      <c r="DU362" s="175"/>
      <c r="DV362" s="175"/>
      <c r="DW362" s="175"/>
      <c r="DX362" s="175"/>
      <c r="DY362" s="175"/>
      <c r="DZ362" s="175"/>
      <c r="EA362" s="175"/>
      <c r="EB362" s="175"/>
      <c r="EC362" s="175"/>
      <c r="ED362" s="175"/>
      <c r="EE362" s="175"/>
      <c r="EF362" s="175"/>
      <c r="EG362" s="175"/>
      <c r="EH362" s="175"/>
      <c r="EI362" s="175"/>
      <c r="EJ362" s="175"/>
      <c r="EK362" s="175"/>
      <c r="EL362" s="175"/>
      <c r="EM362" s="175"/>
      <c r="EN362" s="175"/>
    </row>
    <row r="363" spans="1:144" ht="14.25">
      <c r="A363" s="175"/>
      <c r="B363" s="175"/>
      <c r="C363" s="254"/>
      <c r="D363" s="255"/>
      <c r="E363" s="175"/>
      <c r="F363" s="236"/>
      <c r="G363" s="236"/>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5"/>
      <c r="BP363" s="175"/>
      <c r="BQ363" s="175"/>
      <c r="BR363" s="175"/>
      <c r="BS363" s="175"/>
      <c r="BT363" s="175"/>
      <c r="BU363" s="175"/>
      <c r="BV363" s="175"/>
      <c r="BW363" s="175"/>
      <c r="BX363" s="175"/>
      <c r="BY363" s="175"/>
      <c r="BZ363" s="175"/>
      <c r="CA363" s="175"/>
      <c r="CB363" s="175"/>
      <c r="CC363" s="175"/>
      <c r="CD363" s="175"/>
      <c r="CE363" s="175"/>
      <c r="CF363" s="175"/>
      <c r="CG363" s="175"/>
      <c r="CH363" s="175"/>
      <c r="CI363" s="175"/>
      <c r="CJ363" s="175"/>
      <c r="CK363" s="175"/>
      <c r="CL363" s="175"/>
      <c r="CM363" s="175"/>
      <c r="CN363" s="175"/>
      <c r="CO363" s="175"/>
      <c r="CP363" s="175"/>
      <c r="CQ363" s="175"/>
      <c r="CR363" s="175"/>
      <c r="CS363" s="175"/>
      <c r="CT363" s="175"/>
      <c r="CU363" s="175"/>
      <c r="CV363" s="175"/>
      <c r="CW363" s="175"/>
      <c r="CX363" s="175"/>
      <c r="CY363" s="175"/>
      <c r="CZ363" s="175"/>
      <c r="DA363" s="175"/>
      <c r="DB363" s="175"/>
      <c r="DC363" s="175"/>
      <c r="DD363" s="175"/>
      <c r="DE363" s="175"/>
      <c r="DF363" s="175"/>
      <c r="DG363" s="175"/>
      <c r="DH363" s="175"/>
      <c r="DI363" s="175"/>
      <c r="DJ363" s="175"/>
      <c r="DK363" s="175"/>
      <c r="DL363" s="175"/>
      <c r="DM363" s="175"/>
      <c r="DN363" s="175"/>
      <c r="DO363" s="175"/>
      <c r="DP363" s="175"/>
      <c r="DQ363" s="175"/>
      <c r="DR363" s="175"/>
      <c r="DS363" s="175"/>
      <c r="DT363" s="175"/>
      <c r="DU363" s="175"/>
      <c r="DV363" s="175"/>
      <c r="DW363" s="175"/>
      <c r="DX363" s="175"/>
      <c r="DY363" s="175"/>
      <c r="DZ363" s="175"/>
      <c r="EA363" s="175"/>
      <c r="EB363" s="175"/>
      <c r="EC363" s="175"/>
      <c r="ED363" s="175"/>
      <c r="EE363" s="175"/>
      <c r="EF363" s="175"/>
      <c r="EG363" s="175"/>
      <c r="EH363" s="175"/>
      <c r="EI363" s="175"/>
      <c r="EJ363" s="175"/>
      <c r="EK363" s="175"/>
      <c r="EL363" s="175"/>
      <c r="EM363" s="175"/>
      <c r="EN363" s="175"/>
    </row>
    <row r="364" spans="1:144" ht="14.25">
      <c r="A364" s="175"/>
      <c r="B364" s="175"/>
      <c r="C364" s="254"/>
      <c r="D364" s="255"/>
      <c r="E364" s="175"/>
      <c r="F364" s="236"/>
      <c r="G364" s="236"/>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5"/>
      <c r="BP364" s="175"/>
      <c r="BQ364" s="175"/>
      <c r="BR364" s="175"/>
      <c r="BS364" s="175"/>
      <c r="BT364" s="175"/>
      <c r="BU364" s="175"/>
      <c r="BV364" s="175"/>
      <c r="BW364" s="175"/>
      <c r="BX364" s="175"/>
      <c r="BY364" s="175"/>
      <c r="BZ364" s="175"/>
      <c r="CA364" s="175"/>
      <c r="CB364" s="175"/>
      <c r="CC364" s="175"/>
      <c r="CD364" s="175"/>
      <c r="CE364" s="175"/>
      <c r="CF364" s="175"/>
      <c r="CG364" s="175"/>
      <c r="CH364" s="175"/>
      <c r="CI364" s="175"/>
      <c r="CJ364" s="175"/>
      <c r="CK364" s="175"/>
      <c r="CL364" s="175"/>
      <c r="CM364" s="175"/>
      <c r="CN364" s="175"/>
      <c r="CO364" s="175"/>
      <c r="CP364" s="175"/>
      <c r="CQ364" s="175"/>
      <c r="CR364" s="175"/>
      <c r="CS364" s="175"/>
      <c r="CT364" s="175"/>
      <c r="CU364" s="175"/>
      <c r="CV364" s="175"/>
      <c r="CW364" s="175"/>
      <c r="CX364" s="175"/>
      <c r="CY364" s="175"/>
      <c r="CZ364" s="175"/>
      <c r="DA364" s="175"/>
      <c r="DB364" s="175"/>
      <c r="DC364" s="175"/>
      <c r="DD364" s="175"/>
      <c r="DE364" s="175"/>
      <c r="DF364" s="175"/>
      <c r="DG364" s="175"/>
      <c r="DH364" s="175"/>
      <c r="DI364" s="175"/>
      <c r="DJ364" s="175"/>
      <c r="DK364" s="175"/>
      <c r="DL364" s="175"/>
      <c r="DM364" s="175"/>
      <c r="DN364" s="175"/>
      <c r="DO364" s="175"/>
      <c r="DP364" s="175"/>
      <c r="DQ364" s="175"/>
      <c r="DR364" s="175"/>
      <c r="DS364" s="175"/>
      <c r="DT364" s="175"/>
      <c r="DU364" s="175"/>
      <c r="DV364" s="175"/>
      <c r="DW364" s="175"/>
      <c r="DX364" s="175"/>
      <c r="DY364" s="175"/>
      <c r="DZ364" s="175"/>
      <c r="EA364" s="175"/>
      <c r="EB364" s="175"/>
      <c r="EC364" s="175"/>
      <c r="ED364" s="175"/>
      <c r="EE364" s="175"/>
      <c r="EF364" s="175"/>
      <c r="EG364" s="175"/>
      <c r="EH364" s="175"/>
      <c r="EI364" s="175"/>
      <c r="EJ364" s="175"/>
      <c r="EK364" s="175"/>
      <c r="EL364" s="175"/>
      <c r="EM364" s="175"/>
      <c r="EN364" s="175"/>
    </row>
    <row r="365" spans="1:144" ht="14.25">
      <c r="A365" s="175"/>
      <c r="B365" s="175"/>
      <c r="C365" s="254"/>
      <c r="D365" s="255"/>
      <c r="E365" s="175"/>
      <c r="F365" s="236"/>
      <c r="G365" s="236"/>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c r="BJ365" s="175"/>
      <c r="BK365" s="175"/>
      <c r="BL365" s="175"/>
      <c r="BM365" s="175"/>
      <c r="BN365" s="175"/>
      <c r="BO365" s="175"/>
      <c r="BP365" s="175"/>
      <c r="BQ365" s="175"/>
      <c r="BR365" s="175"/>
      <c r="BS365" s="175"/>
      <c r="BT365" s="175"/>
      <c r="BU365" s="175"/>
      <c r="BV365" s="175"/>
      <c r="BW365" s="175"/>
      <c r="BX365" s="175"/>
      <c r="BY365" s="175"/>
      <c r="BZ365" s="175"/>
      <c r="CA365" s="175"/>
      <c r="CB365" s="175"/>
      <c r="CC365" s="175"/>
      <c r="CD365" s="175"/>
      <c r="CE365" s="175"/>
      <c r="CF365" s="175"/>
      <c r="CG365" s="175"/>
      <c r="CH365" s="175"/>
      <c r="CI365" s="175"/>
      <c r="CJ365" s="175"/>
      <c r="CK365" s="175"/>
      <c r="CL365" s="175"/>
      <c r="CM365" s="175"/>
      <c r="CN365" s="175"/>
      <c r="CO365" s="175"/>
      <c r="CP365" s="175"/>
      <c r="CQ365" s="175"/>
      <c r="CR365" s="175"/>
      <c r="CS365" s="175"/>
      <c r="CT365" s="175"/>
      <c r="CU365" s="175"/>
      <c r="CV365" s="175"/>
      <c r="CW365" s="175"/>
      <c r="CX365" s="175"/>
      <c r="CY365" s="175"/>
      <c r="CZ365" s="175"/>
      <c r="DA365" s="175"/>
      <c r="DB365" s="175"/>
      <c r="DC365" s="175"/>
      <c r="DD365" s="175"/>
      <c r="DE365" s="175"/>
      <c r="DF365" s="175"/>
      <c r="DG365" s="175"/>
      <c r="DH365" s="175"/>
      <c r="DI365" s="175"/>
      <c r="DJ365" s="175"/>
      <c r="DK365" s="175"/>
      <c r="DL365" s="175"/>
      <c r="DM365" s="175"/>
      <c r="DN365" s="175"/>
      <c r="DO365" s="175"/>
      <c r="DP365" s="175"/>
      <c r="DQ365" s="175"/>
      <c r="DR365" s="175"/>
      <c r="DS365" s="175"/>
      <c r="DT365" s="175"/>
      <c r="DU365" s="175"/>
      <c r="DV365" s="175"/>
      <c r="DW365" s="175"/>
      <c r="DX365" s="175"/>
      <c r="DY365" s="175"/>
      <c r="DZ365" s="175"/>
      <c r="EA365" s="175"/>
      <c r="EB365" s="175"/>
      <c r="EC365" s="175"/>
      <c r="ED365" s="175"/>
      <c r="EE365" s="175"/>
      <c r="EF365" s="175"/>
      <c r="EG365" s="175"/>
      <c r="EH365" s="175"/>
      <c r="EI365" s="175"/>
      <c r="EJ365" s="175"/>
      <c r="EK365" s="175"/>
      <c r="EL365" s="175"/>
      <c r="EM365" s="175"/>
      <c r="EN365" s="175"/>
    </row>
    <row r="366" spans="1:144" ht="14.25">
      <c r="A366" s="175"/>
      <c r="B366" s="175"/>
      <c r="C366" s="254"/>
      <c r="D366" s="255"/>
      <c r="E366" s="175"/>
      <c r="F366" s="236"/>
      <c r="G366" s="236"/>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5"/>
      <c r="BU366" s="175"/>
      <c r="BV366" s="175"/>
      <c r="BW366" s="175"/>
      <c r="BX366" s="175"/>
      <c r="BY366" s="175"/>
      <c r="BZ366" s="175"/>
      <c r="CA366" s="175"/>
      <c r="CB366" s="175"/>
      <c r="CC366" s="175"/>
      <c r="CD366" s="175"/>
      <c r="CE366" s="175"/>
      <c r="CF366" s="175"/>
      <c r="CG366" s="175"/>
      <c r="CH366" s="175"/>
      <c r="CI366" s="175"/>
      <c r="CJ366" s="175"/>
      <c r="CK366" s="175"/>
      <c r="CL366" s="175"/>
      <c r="CM366" s="175"/>
      <c r="CN366" s="175"/>
      <c r="CO366" s="175"/>
      <c r="CP366" s="175"/>
      <c r="CQ366" s="175"/>
      <c r="CR366" s="175"/>
      <c r="CS366" s="175"/>
      <c r="CT366" s="175"/>
      <c r="CU366" s="175"/>
      <c r="CV366" s="175"/>
      <c r="CW366" s="175"/>
      <c r="CX366" s="175"/>
      <c r="CY366" s="175"/>
      <c r="CZ366" s="175"/>
      <c r="DA366" s="175"/>
      <c r="DB366" s="175"/>
      <c r="DC366" s="175"/>
      <c r="DD366" s="175"/>
      <c r="DE366" s="175"/>
      <c r="DF366" s="175"/>
      <c r="DG366" s="175"/>
      <c r="DH366" s="175"/>
      <c r="DI366" s="175"/>
      <c r="DJ366" s="175"/>
      <c r="DK366" s="175"/>
      <c r="DL366" s="175"/>
      <c r="DM366" s="175"/>
      <c r="DN366" s="175"/>
      <c r="DO366" s="175"/>
      <c r="DP366" s="175"/>
      <c r="DQ366" s="175"/>
      <c r="DR366" s="175"/>
      <c r="DS366" s="175"/>
      <c r="DT366" s="175"/>
      <c r="DU366" s="175"/>
      <c r="DV366" s="175"/>
      <c r="DW366" s="175"/>
      <c r="DX366" s="175"/>
      <c r="DY366" s="175"/>
      <c r="DZ366" s="175"/>
      <c r="EA366" s="175"/>
      <c r="EB366" s="175"/>
      <c r="EC366" s="175"/>
      <c r="ED366" s="175"/>
      <c r="EE366" s="175"/>
      <c r="EF366" s="175"/>
      <c r="EG366" s="175"/>
      <c r="EH366" s="175"/>
      <c r="EI366" s="175"/>
      <c r="EJ366" s="175"/>
      <c r="EK366" s="175"/>
      <c r="EL366" s="175"/>
      <c r="EM366" s="175"/>
      <c r="EN366" s="175"/>
    </row>
    <row r="367" spans="1:144" ht="14.25">
      <c r="A367" s="175"/>
      <c r="B367" s="175"/>
      <c r="C367" s="254"/>
      <c r="D367" s="255"/>
      <c r="E367" s="175"/>
      <c r="F367" s="236"/>
      <c r="G367" s="236"/>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75"/>
      <c r="BJ367" s="175"/>
      <c r="BK367" s="175"/>
      <c r="BL367" s="175"/>
      <c r="BM367" s="175"/>
      <c r="BN367" s="175"/>
      <c r="BO367" s="175"/>
      <c r="BP367" s="175"/>
      <c r="BQ367" s="175"/>
      <c r="BR367" s="175"/>
      <c r="BS367" s="175"/>
      <c r="BT367" s="175"/>
      <c r="BU367" s="175"/>
      <c r="BV367" s="175"/>
      <c r="BW367" s="175"/>
      <c r="BX367" s="175"/>
      <c r="BY367" s="175"/>
      <c r="BZ367" s="175"/>
      <c r="CA367" s="175"/>
      <c r="CB367" s="175"/>
      <c r="CC367" s="175"/>
      <c r="CD367" s="175"/>
      <c r="CE367" s="175"/>
      <c r="CF367" s="175"/>
      <c r="CG367" s="175"/>
      <c r="CH367" s="175"/>
      <c r="CI367" s="175"/>
      <c r="CJ367" s="175"/>
      <c r="CK367" s="175"/>
      <c r="CL367" s="175"/>
      <c r="CM367" s="175"/>
      <c r="CN367" s="175"/>
      <c r="CO367" s="175"/>
      <c r="CP367" s="175"/>
      <c r="CQ367" s="175"/>
      <c r="CR367" s="175"/>
      <c r="CS367" s="175"/>
      <c r="CT367" s="175"/>
      <c r="CU367" s="175"/>
      <c r="CV367" s="175"/>
      <c r="CW367" s="175"/>
      <c r="CX367" s="175"/>
      <c r="CY367" s="175"/>
      <c r="CZ367" s="175"/>
      <c r="DA367" s="175"/>
      <c r="DB367" s="175"/>
      <c r="DC367" s="175"/>
      <c r="DD367" s="175"/>
      <c r="DE367" s="175"/>
      <c r="DF367" s="175"/>
      <c r="DG367" s="175"/>
      <c r="DH367" s="175"/>
      <c r="DI367" s="175"/>
      <c r="DJ367" s="175"/>
      <c r="DK367" s="175"/>
      <c r="DL367" s="175"/>
      <c r="DM367" s="175"/>
      <c r="DN367" s="175"/>
      <c r="DO367" s="175"/>
      <c r="DP367" s="175"/>
      <c r="DQ367" s="175"/>
      <c r="DR367" s="175"/>
      <c r="DS367" s="175"/>
      <c r="DT367" s="175"/>
      <c r="DU367" s="175"/>
      <c r="DV367" s="175"/>
      <c r="DW367" s="175"/>
      <c r="DX367" s="175"/>
      <c r="DY367" s="175"/>
      <c r="DZ367" s="175"/>
      <c r="EA367" s="175"/>
      <c r="EB367" s="175"/>
      <c r="EC367" s="175"/>
      <c r="ED367" s="175"/>
      <c r="EE367" s="175"/>
      <c r="EF367" s="175"/>
      <c r="EG367" s="175"/>
      <c r="EH367" s="175"/>
      <c r="EI367" s="175"/>
      <c r="EJ367" s="175"/>
      <c r="EK367" s="175"/>
      <c r="EL367" s="175"/>
      <c r="EM367" s="175"/>
      <c r="EN367" s="175"/>
    </row>
    <row r="368" spans="1:144" ht="14.25">
      <c r="A368" s="175"/>
      <c r="B368" s="175"/>
      <c r="C368" s="254"/>
      <c r="D368" s="255"/>
      <c r="E368" s="175"/>
      <c r="F368" s="236"/>
      <c r="G368" s="236"/>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c r="BJ368" s="175"/>
      <c r="BK368" s="175"/>
      <c r="BL368" s="175"/>
      <c r="BM368" s="175"/>
      <c r="BN368" s="175"/>
      <c r="BO368" s="175"/>
      <c r="BP368" s="175"/>
      <c r="BQ368" s="175"/>
      <c r="BR368" s="175"/>
      <c r="BS368" s="175"/>
      <c r="BT368" s="175"/>
      <c r="BU368" s="175"/>
      <c r="BV368" s="175"/>
      <c r="BW368" s="175"/>
      <c r="BX368" s="175"/>
      <c r="BY368" s="175"/>
      <c r="BZ368" s="175"/>
      <c r="CA368" s="175"/>
      <c r="CB368" s="175"/>
      <c r="CC368" s="175"/>
      <c r="CD368" s="175"/>
      <c r="CE368" s="175"/>
      <c r="CF368" s="175"/>
      <c r="CG368" s="175"/>
      <c r="CH368" s="175"/>
      <c r="CI368" s="175"/>
      <c r="CJ368" s="175"/>
      <c r="CK368" s="175"/>
      <c r="CL368" s="175"/>
      <c r="CM368" s="175"/>
      <c r="CN368" s="175"/>
      <c r="CO368" s="175"/>
      <c r="CP368" s="175"/>
      <c r="CQ368" s="175"/>
      <c r="CR368" s="175"/>
      <c r="CS368" s="175"/>
      <c r="CT368" s="175"/>
      <c r="CU368" s="175"/>
      <c r="CV368" s="175"/>
      <c r="CW368" s="175"/>
      <c r="CX368" s="175"/>
      <c r="CY368" s="175"/>
      <c r="CZ368" s="175"/>
      <c r="DA368" s="175"/>
      <c r="DB368" s="175"/>
      <c r="DC368" s="175"/>
      <c r="DD368" s="175"/>
      <c r="DE368" s="175"/>
      <c r="DF368" s="175"/>
      <c r="DG368" s="175"/>
      <c r="DH368" s="175"/>
      <c r="DI368" s="175"/>
      <c r="DJ368" s="175"/>
      <c r="DK368" s="175"/>
      <c r="DL368" s="175"/>
      <c r="DM368" s="175"/>
      <c r="DN368" s="175"/>
      <c r="DO368" s="175"/>
      <c r="DP368" s="175"/>
      <c r="DQ368" s="175"/>
      <c r="DR368" s="175"/>
      <c r="DS368" s="175"/>
      <c r="DT368" s="175"/>
      <c r="DU368" s="175"/>
      <c r="DV368" s="175"/>
      <c r="DW368" s="175"/>
      <c r="DX368" s="175"/>
      <c r="DY368" s="175"/>
      <c r="DZ368" s="175"/>
      <c r="EA368" s="175"/>
      <c r="EB368" s="175"/>
      <c r="EC368" s="175"/>
      <c r="ED368" s="175"/>
      <c r="EE368" s="175"/>
      <c r="EF368" s="175"/>
      <c r="EG368" s="175"/>
      <c r="EH368" s="175"/>
      <c r="EI368" s="175"/>
      <c r="EJ368" s="175"/>
      <c r="EK368" s="175"/>
      <c r="EL368" s="175"/>
      <c r="EM368" s="175"/>
      <c r="EN368" s="175"/>
    </row>
    <row r="369" spans="1:144" ht="14.25">
      <c r="A369" s="175"/>
      <c r="B369" s="175"/>
      <c r="C369" s="254"/>
      <c r="D369" s="255"/>
      <c r="E369" s="175"/>
      <c r="F369" s="236"/>
      <c r="G369" s="236"/>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c r="BJ369" s="175"/>
      <c r="BK369" s="175"/>
      <c r="BL369" s="175"/>
      <c r="BM369" s="175"/>
      <c r="BN369" s="175"/>
      <c r="BO369" s="175"/>
      <c r="BP369" s="175"/>
      <c r="BQ369" s="175"/>
      <c r="BR369" s="175"/>
      <c r="BS369" s="175"/>
      <c r="BT369" s="175"/>
      <c r="BU369" s="175"/>
      <c r="BV369" s="175"/>
      <c r="BW369" s="175"/>
      <c r="BX369" s="175"/>
      <c r="BY369" s="175"/>
      <c r="BZ369" s="175"/>
      <c r="CA369" s="175"/>
      <c r="CB369" s="175"/>
      <c r="CC369" s="175"/>
      <c r="CD369" s="175"/>
      <c r="CE369" s="175"/>
      <c r="CF369" s="175"/>
      <c r="CG369" s="175"/>
      <c r="CH369" s="175"/>
      <c r="CI369" s="175"/>
      <c r="CJ369" s="175"/>
      <c r="CK369" s="175"/>
      <c r="CL369" s="175"/>
      <c r="CM369" s="175"/>
      <c r="CN369" s="175"/>
      <c r="CO369" s="175"/>
      <c r="CP369" s="175"/>
      <c r="CQ369" s="175"/>
      <c r="CR369" s="175"/>
      <c r="CS369" s="175"/>
      <c r="CT369" s="175"/>
      <c r="CU369" s="175"/>
      <c r="CV369" s="175"/>
      <c r="CW369" s="175"/>
      <c r="CX369" s="175"/>
      <c r="CY369" s="175"/>
      <c r="CZ369" s="175"/>
      <c r="DA369" s="175"/>
      <c r="DB369" s="175"/>
      <c r="DC369" s="175"/>
      <c r="DD369" s="175"/>
      <c r="DE369" s="175"/>
      <c r="DF369" s="175"/>
      <c r="DG369" s="175"/>
      <c r="DH369" s="175"/>
      <c r="DI369" s="175"/>
      <c r="DJ369" s="175"/>
      <c r="DK369" s="175"/>
      <c r="DL369" s="175"/>
      <c r="DM369" s="175"/>
      <c r="DN369" s="175"/>
      <c r="DO369" s="175"/>
      <c r="DP369" s="175"/>
      <c r="DQ369" s="175"/>
      <c r="DR369" s="175"/>
      <c r="DS369" s="175"/>
      <c r="DT369" s="175"/>
      <c r="DU369" s="175"/>
      <c r="DV369" s="175"/>
      <c r="DW369" s="175"/>
      <c r="DX369" s="175"/>
      <c r="DY369" s="175"/>
      <c r="DZ369" s="175"/>
      <c r="EA369" s="175"/>
      <c r="EB369" s="175"/>
      <c r="EC369" s="175"/>
      <c r="ED369" s="175"/>
      <c r="EE369" s="175"/>
      <c r="EF369" s="175"/>
      <c r="EG369" s="175"/>
      <c r="EH369" s="175"/>
      <c r="EI369" s="175"/>
      <c r="EJ369" s="175"/>
      <c r="EK369" s="175"/>
      <c r="EL369" s="175"/>
      <c r="EM369" s="175"/>
      <c r="EN369" s="175"/>
    </row>
    <row r="370" spans="1:144" ht="14.25">
      <c r="A370" s="175"/>
      <c r="B370" s="175"/>
      <c r="C370" s="254"/>
      <c r="D370" s="255"/>
      <c r="E370" s="175"/>
      <c r="F370" s="236"/>
      <c r="G370" s="236"/>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c r="BJ370" s="175"/>
      <c r="BK370" s="175"/>
      <c r="BL370" s="175"/>
      <c r="BM370" s="175"/>
      <c r="BN370" s="175"/>
      <c r="BO370" s="175"/>
      <c r="BP370" s="175"/>
      <c r="BQ370" s="175"/>
      <c r="BR370" s="175"/>
      <c r="BS370" s="175"/>
      <c r="BT370" s="175"/>
      <c r="BU370" s="175"/>
      <c r="BV370" s="175"/>
      <c r="BW370" s="175"/>
      <c r="BX370" s="175"/>
      <c r="BY370" s="175"/>
      <c r="BZ370" s="175"/>
      <c r="CA370" s="175"/>
      <c r="CB370" s="175"/>
      <c r="CC370" s="175"/>
      <c r="CD370" s="175"/>
      <c r="CE370" s="175"/>
      <c r="CF370" s="175"/>
      <c r="CG370" s="175"/>
      <c r="CH370" s="175"/>
      <c r="CI370" s="175"/>
      <c r="CJ370" s="175"/>
      <c r="CK370" s="175"/>
      <c r="CL370" s="175"/>
      <c r="CM370" s="175"/>
      <c r="CN370" s="175"/>
      <c r="CO370" s="175"/>
      <c r="CP370" s="175"/>
      <c r="CQ370" s="175"/>
      <c r="CR370" s="175"/>
      <c r="CS370" s="175"/>
      <c r="CT370" s="175"/>
      <c r="CU370" s="175"/>
      <c r="CV370" s="175"/>
      <c r="CW370" s="175"/>
      <c r="CX370" s="175"/>
      <c r="CY370" s="175"/>
      <c r="CZ370" s="175"/>
      <c r="DA370" s="175"/>
      <c r="DB370" s="175"/>
      <c r="DC370" s="175"/>
      <c r="DD370" s="175"/>
      <c r="DE370" s="175"/>
      <c r="DF370" s="175"/>
      <c r="DG370" s="175"/>
      <c r="DH370" s="175"/>
      <c r="DI370" s="175"/>
      <c r="DJ370" s="175"/>
      <c r="DK370" s="175"/>
      <c r="DL370" s="175"/>
      <c r="DM370" s="175"/>
      <c r="DN370" s="175"/>
      <c r="DO370" s="175"/>
      <c r="DP370" s="175"/>
      <c r="DQ370" s="175"/>
      <c r="DR370" s="175"/>
      <c r="DS370" s="175"/>
      <c r="DT370" s="175"/>
      <c r="DU370" s="175"/>
      <c r="DV370" s="175"/>
      <c r="DW370" s="175"/>
      <c r="DX370" s="175"/>
      <c r="DY370" s="175"/>
      <c r="DZ370" s="175"/>
      <c r="EA370" s="175"/>
      <c r="EB370" s="175"/>
      <c r="EC370" s="175"/>
      <c r="ED370" s="175"/>
      <c r="EE370" s="175"/>
      <c r="EF370" s="175"/>
      <c r="EG370" s="175"/>
      <c r="EH370" s="175"/>
      <c r="EI370" s="175"/>
      <c r="EJ370" s="175"/>
      <c r="EK370" s="175"/>
      <c r="EL370" s="175"/>
      <c r="EM370" s="175"/>
      <c r="EN370" s="175"/>
    </row>
    <row r="371" spans="1:144" ht="14.25">
      <c r="A371" s="175"/>
      <c r="B371" s="175"/>
      <c r="C371" s="254"/>
      <c r="D371" s="255"/>
      <c r="E371" s="175"/>
      <c r="F371" s="236"/>
      <c r="G371" s="236"/>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75"/>
      <c r="BJ371" s="175"/>
      <c r="BK371" s="175"/>
      <c r="BL371" s="175"/>
      <c r="BM371" s="175"/>
      <c r="BN371" s="175"/>
      <c r="BO371" s="175"/>
      <c r="BP371" s="175"/>
      <c r="BQ371" s="175"/>
      <c r="BR371" s="175"/>
      <c r="BS371" s="175"/>
      <c r="BT371" s="175"/>
      <c r="BU371" s="175"/>
      <c r="BV371" s="175"/>
      <c r="BW371" s="175"/>
      <c r="BX371" s="175"/>
      <c r="BY371" s="175"/>
      <c r="BZ371" s="175"/>
      <c r="CA371" s="175"/>
      <c r="CB371" s="175"/>
      <c r="CC371" s="175"/>
      <c r="CD371" s="175"/>
      <c r="CE371" s="175"/>
      <c r="CF371" s="175"/>
      <c r="CG371" s="175"/>
      <c r="CH371" s="175"/>
      <c r="CI371" s="175"/>
      <c r="CJ371" s="175"/>
      <c r="CK371" s="175"/>
      <c r="CL371" s="175"/>
      <c r="CM371" s="175"/>
      <c r="CN371" s="175"/>
      <c r="CO371" s="175"/>
      <c r="CP371" s="175"/>
      <c r="CQ371" s="175"/>
      <c r="CR371" s="175"/>
      <c r="CS371" s="175"/>
      <c r="CT371" s="175"/>
      <c r="CU371" s="175"/>
      <c r="CV371" s="175"/>
      <c r="CW371" s="175"/>
      <c r="CX371" s="175"/>
      <c r="CY371" s="175"/>
      <c r="CZ371" s="175"/>
      <c r="DA371" s="175"/>
      <c r="DB371" s="175"/>
      <c r="DC371" s="175"/>
      <c r="DD371" s="175"/>
      <c r="DE371" s="175"/>
      <c r="DF371" s="175"/>
      <c r="DG371" s="175"/>
      <c r="DH371" s="175"/>
      <c r="DI371" s="175"/>
      <c r="DJ371" s="175"/>
      <c r="DK371" s="175"/>
      <c r="DL371" s="175"/>
      <c r="DM371" s="175"/>
      <c r="DN371" s="175"/>
      <c r="DO371" s="175"/>
      <c r="DP371" s="175"/>
      <c r="DQ371" s="175"/>
      <c r="DR371" s="175"/>
      <c r="DS371" s="175"/>
      <c r="DT371" s="175"/>
      <c r="DU371" s="175"/>
      <c r="DV371" s="175"/>
      <c r="DW371" s="175"/>
      <c r="DX371" s="175"/>
      <c r="DY371" s="175"/>
      <c r="DZ371" s="175"/>
      <c r="EA371" s="175"/>
      <c r="EB371" s="175"/>
      <c r="EC371" s="175"/>
      <c r="ED371" s="175"/>
      <c r="EE371" s="175"/>
      <c r="EF371" s="175"/>
      <c r="EG371" s="175"/>
      <c r="EH371" s="175"/>
      <c r="EI371" s="175"/>
      <c r="EJ371" s="175"/>
      <c r="EK371" s="175"/>
      <c r="EL371" s="175"/>
      <c r="EM371" s="175"/>
      <c r="EN371" s="175"/>
    </row>
    <row r="372" spans="1:144" ht="14.25">
      <c r="A372" s="175"/>
      <c r="B372" s="175"/>
      <c r="C372" s="254"/>
      <c r="D372" s="255"/>
      <c r="E372" s="175"/>
      <c r="F372" s="236"/>
      <c r="G372" s="236"/>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5"/>
      <c r="BV372" s="175"/>
      <c r="BW372" s="175"/>
      <c r="BX372" s="175"/>
      <c r="BY372" s="175"/>
      <c r="BZ372" s="175"/>
      <c r="CA372" s="175"/>
      <c r="CB372" s="175"/>
      <c r="CC372" s="175"/>
      <c r="CD372" s="175"/>
      <c r="CE372" s="175"/>
      <c r="CF372" s="175"/>
      <c r="CG372" s="175"/>
      <c r="CH372" s="175"/>
      <c r="CI372" s="175"/>
      <c r="CJ372" s="175"/>
      <c r="CK372" s="175"/>
      <c r="CL372" s="175"/>
      <c r="CM372" s="175"/>
      <c r="CN372" s="175"/>
      <c r="CO372" s="175"/>
      <c r="CP372" s="175"/>
      <c r="CQ372" s="175"/>
      <c r="CR372" s="175"/>
      <c r="CS372" s="175"/>
      <c r="CT372" s="175"/>
      <c r="CU372" s="175"/>
      <c r="CV372" s="175"/>
      <c r="CW372" s="175"/>
      <c r="CX372" s="175"/>
      <c r="CY372" s="175"/>
      <c r="CZ372" s="175"/>
      <c r="DA372" s="175"/>
      <c r="DB372" s="175"/>
      <c r="DC372" s="175"/>
      <c r="DD372" s="175"/>
      <c r="DE372" s="175"/>
      <c r="DF372" s="175"/>
      <c r="DG372" s="175"/>
      <c r="DH372" s="175"/>
      <c r="DI372" s="175"/>
      <c r="DJ372" s="175"/>
      <c r="DK372" s="175"/>
      <c r="DL372" s="175"/>
      <c r="DM372" s="175"/>
      <c r="DN372" s="175"/>
      <c r="DO372" s="175"/>
      <c r="DP372" s="175"/>
      <c r="DQ372" s="175"/>
      <c r="DR372" s="175"/>
      <c r="DS372" s="175"/>
      <c r="DT372" s="175"/>
      <c r="DU372" s="175"/>
      <c r="DV372" s="175"/>
      <c r="DW372" s="175"/>
      <c r="DX372" s="175"/>
      <c r="DY372" s="175"/>
      <c r="DZ372" s="175"/>
      <c r="EA372" s="175"/>
      <c r="EB372" s="175"/>
      <c r="EC372" s="175"/>
      <c r="ED372" s="175"/>
      <c r="EE372" s="175"/>
      <c r="EF372" s="175"/>
      <c r="EG372" s="175"/>
      <c r="EH372" s="175"/>
      <c r="EI372" s="175"/>
      <c r="EJ372" s="175"/>
      <c r="EK372" s="175"/>
      <c r="EL372" s="175"/>
      <c r="EM372" s="175"/>
      <c r="EN372" s="175"/>
    </row>
    <row r="373" spans="1:144" ht="14.25">
      <c r="A373" s="175"/>
      <c r="B373" s="175"/>
      <c r="C373" s="254"/>
      <c r="D373" s="255"/>
      <c r="E373" s="175"/>
      <c r="F373" s="236"/>
      <c r="G373" s="236"/>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c r="BJ373" s="175"/>
      <c r="BK373" s="175"/>
      <c r="BL373" s="175"/>
      <c r="BM373" s="175"/>
      <c r="BN373" s="175"/>
      <c r="BO373" s="175"/>
      <c r="BP373" s="175"/>
      <c r="BQ373" s="175"/>
      <c r="BR373" s="175"/>
      <c r="BS373" s="175"/>
      <c r="BT373" s="175"/>
      <c r="BU373" s="175"/>
      <c r="BV373" s="175"/>
      <c r="BW373" s="175"/>
      <c r="BX373" s="175"/>
      <c r="BY373" s="175"/>
      <c r="BZ373" s="175"/>
      <c r="CA373" s="175"/>
      <c r="CB373" s="175"/>
      <c r="CC373" s="175"/>
      <c r="CD373" s="175"/>
      <c r="CE373" s="175"/>
      <c r="CF373" s="175"/>
      <c r="CG373" s="175"/>
      <c r="CH373" s="175"/>
      <c r="CI373" s="175"/>
      <c r="CJ373" s="175"/>
      <c r="CK373" s="175"/>
      <c r="CL373" s="175"/>
      <c r="CM373" s="175"/>
      <c r="CN373" s="175"/>
      <c r="CO373" s="175"/>
      <c r="CP373" s="175"/>
      <c r="CQ373" s="175"/>
      <c r="CR373" s="175"/>
      <c r="CS373" s="175"/>
      <c r="CT373" s="175"/>
      <c r="CU373" s="175"/>
      <c r="CV373" s="175"/>
      <c r="CW373" s="175"/>
      <c r="CX373" s="175"/>
      <c r="CY373" s="175"/>
      <c r="CZ373" s="175"/>
      <c r="DA373" s="175"/>
      <c r="DB373" s="175"/>
      <c r="DC373" s="175"/>
      <c r="DD373" s="175"/>
      <c r="DE373" s="175"/>
      <c r="DF373" s="175"/>
      <c r="DG373" s="175"/>
      <c r="DH373" s="175"/>
      <c r="DI373" s="175"/>
      <c r="DJ373" s="175"/>
      <c r="DK373" s="175"/>
      <c r="DL373" s="175"/>
      <c r="DM373" s="175"/>
      <c r="DN373" s="175"/>
      <c r="DO373" s="175"/>
      <c r="DP373" s="175"/>
      <c r="DQ373" s="175"/>
      <c r="DR373" s="175"/>
      <c r="DS373" s="175"/>
      <c r="DT373" s="175"/>
      <c r="DU373" s="175"/>
      <c r="DV373" s="175"/>
      <c r="DW373" s="175"/>
      <c r="DX373" s="175"/>
      <c r="DY373" s="175"/>
      <c r="DZ373" s="175"/>
      <c r="EA373" s="175"/>
      <c r="EB373" s="175"/>
      <c r="EC373" s="175"/>
      <c r="ED373" s="175"/>
      <c r="EE373" s="175"/>
      <c r="EF373" s="175"/>
      <c r="EG373" s="175"/>
      <c r="EH373" s="175"/>
      <c r="EI373" s="175"/>
      <c r="EJ373" s="175"/>
      <c r="EK373" s="175"/>
      <c r="EL373" s="175"/>
      <c r="EM373" s="175"/>
      <c r="EN373" s="175"/>
    </row>
    <row r="374" spans="1:144" ht="14.25">
      <c r="A374" s="175"/>
      <c r="B374" s="175"/>
      <c r="C374" s="254"/>
      <c r="D374" s="255"/>
      <c r="E374" s="175"/>
      <c r="F374" s="236"/>
      <c r="G374" s="236"/>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BW374" s="175"/>
      <c r="BX374" s="175"/>
      <c r="BY374" s="175"/>
      <c r="BZ374" s="175"/>
      <c r="CA374" s="175"/>
      <c r="CB374" s="175"/>
      <c r="CC374" s="175"/>
      <c r="CD374" s="175"/>
      <c r="CE374" s="175"/>
      <c r="CF374" s="175"/>
      <c r="CG374" s="175"/>
      <c r="CH374" s="175"/>
      <c r="CI374" s="175"/>
      <c r="CJ374" s="175"/>
      <c r="CK374" s="175"/>
      <c r="CL374" s="175"/>
      <c r="CM374" s="175"/>
      <c r="CN374" s="175"/>
      <c r="CO374" s="175"/>
      <c r="CP374" s="175"/>
      <c r="CQ374" s="175"/>
      <c r="CR374" s="175"/>
      <c r="CS374" s="175"/>
      <c r="CT374" s="175"/>
      <c r="CU374" s="175"/>
      <c r="CV374" s="175"/>
      <c r="CW374" s="175"/>
      <c r="CX374" s="175"/>
      <c r="CY374" s="175"/>
      <c r="CZ374" s="175"/>
      <c r="DA374" s="175"/>
      <c r="DB374" s="175"/>
      <c r="DC374" s="175"/>
      <c r="DD374" s="175"/>
      <c r="DE374" s="175"/>
      <c r="DF374" s="175"/>
      <c r="DG374" s="175"/>
      <c r="DH374" s="175"/>
      <c r="DI374" s="175"/>
      <c r="DJ374" s="175"/>
      <c r="DK374" s="175"/>
      <c r="DL374" s="175"/>
      <c r="DM374" s="175"/>
      <c r="DN374" s="175"/>
      <c r="DO374" s="175"/>
      <c r="DP374" s="175"/>
      <c r="DQ374" s="175"/>
      <c r="DR374" s="175"/>
      <c r="DS374" s="175"/>
      <c r="DT374" s="175"/>
      <c r="DU374" s="175"/>
      <c r="DV374" s="175"/>
      <c r="DW374" s="175"/>
      <c r="DX374" s="175"/>
      <c r="DY374" s="175"/>
      <c r="DZ374" s="175"/>
      <c r="EA374" s="175"/>
      <c r="EB374" s="175"/>
      <c r="EC374" s="175"/>
      <c r="ED374" s="175"/>
      <c r="EE374" s="175"/>
      <c r="EF374" s="175"/>
      <c r="EG374" s="175"/>
      <c r="EH374" s="175"/>
      <c r="EI374" s="175"/>
      <c r="EJ374" s="175"/>
      <c r="EK374" s="175"/>
      <c r="EL374" s="175"/>
      <c r="EM374" s="175"/>
      <c r="EN374" s="175"/>
    </row>
    <row r="375" spans="1:144" ht="14.25">
      <c r="A375" s="175"/>
      <c r="B375" s="175"/>
      <c r="C375" s="254"/>
      <c r="D375" s="255"/>
      <c r="E375" s="175"/>
      <c r="F375" s="236"/>
      <c r="G375" s="236"/>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75"/>
      <c r="BJ375" s="175"/>
      <c r="BK375" s="175"/>
      <c r="BL375" s="175"/>
      <c r="BM375" s="175"/>
      <c r="BN375" s="175"/>
      <c r="BO375" s="175"/>
      <c r="BP375" s="175"/>
      <c r="BQ375" s="175"/>
      <c r="BR375" s="175"/>
      <c r="BS375" s="175"/>
      <c r="BT375" s="175"/>
      <c r="BU375" s="175"/>
      <c r="BV375" s="175"/>
      <c r="BW375" s="175"/>
      <c r="BX375" s="175"/>
      <c r="BY375" s="175"/>
      <c r="BZ375" s="175"/>
      <c r="CA375" s="175"/>
      <c r="CB375" s="175"/>
      <c r="CC375" s="175"/>
      <c r="CD375" s="175"/>
      <c r="CE375" s="175"/>
      <c r="CF375" s="175"/>
      <c r="CG375" s="175"/>
      <c r="CH375" s="175"/>
      <c r="CI375" s="175"/>
      <c r="CJ375" s="175"/>
      <c r="CK375" s="175"/>
      <c r="CL375" s="175"/>
      <c r="CM375" s="175"/>
      <c r="CN375" s="175"/>
      <c r="CO375" s="175"/>
      <c r="CP375" s="175"/>
      <c r="CQ375" s="175"/>
      <c r="CR375" s="175"/>
      <c r="CS375" s="175"/>
      <c r="CT375" s="175"/>
      <c r="CU375" s="175"/>
      <c r="CV375" s="175"/>
      <c r="CW375" s="175"/>
      <c r="CX375" s="175"/>
      <c r="CY375" s="175"/>
      <c r="CZ375" s="175"/>
      <c r="DA375" s="175"/>
      <c r="DB375" s="175"/>
      <c r="DC375" s="175"/>
      <c r="DD375" s="175"/>
      <c r="DE375" s="175"/>
      <c r="DF375" s="175"/>
      <c r="DG375" s="175"/>
      <c r="DH375" s="175"/>
      <c r="DI375" s="175"/>
      <c r="DJ375" s="175"/>
      <c r="DK375" s="175"/>
      <c r="DL375" s="175"/>
      <c r="DM375" s="175"/>
      <c r="DN375" s="175"/>
      <c r="DO375" s="175"/>
      <c r="DP375" s="175"/>
      <c r="DQ375" s="175"/>
      <c r="DR375" s="175"/>
      <c r="DS375" s="175"/>
      <c r="DT375" s="175"/>
      <c r="DU375" s="175"/>
      <c r="DV375" s="175"/>
      <c r="DW375" s="175"/>
      <c r="DX375" s="175"/>
      <c r="DY375" s="175"/>
      <c r="DZ375" s="175"/>
      <c r="EA375" s="175"/>
      <c r="EB375" s="175"/>
      <c r="EC375" s="175"/>
      <c r="ED375" s="175"/>
      <c r="EE375" s="175"/>
      <c r="EF375" s="175"/>
      <c r="EG375" s="175"/>
      <c r="EH375" s="175"/>
      <c r="EI375" s="175"/>
      <c r="EJ375" s="175"/>
      <c r="EK375" s="175"/>
      <c r="EL375" s="175"/>
      <c r="EM375" s="175"/>
      <c r="EN375" s="175"/>
    </row>
    <row r="376" spans="1:144" ht="14.25">
      <c r="A376" s="175"/>
      <c r="B376" s="175"/>
      <c r="C376" s="254"/>
      <c r="D376" s="255"/>
      <c r="E376" s="175"/>
      <c r="F376" s="236"/>
      <c r="G376" s="236"/>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c r="BJ376" s="175"/>
      <c r="BK376" s="175"/>
      <c r="BL376" s="175"/>
      <c r="BM376" s="175"/>
      <c r="BN376" s="175"/>
      <c r="BO376" s="175"/>
      <c r="BP376" s="175"/>
      <c r="BQ376" s="175"/>
      <c r="BR376" s="175"/>
      <c r="BS376" s="175"/>
      <c r="BT376" s="175"/>
      <c r="BU376" s="175"/>
      <c r="BV376" s="175"/>
      <c r="BW376" s="175"/>
      <c r="BX376" s="175"/>
      <c r="BY376" s="175"/>
      <c r="BZ376" s="175"/>
      <c r="CA376" s="175"/>
      <c r="CB376" s="175"/>
      <c r="CC376" s="175"/>
      <c r="CD376" s="175"/>
      <c r="CE376" s="175"/>
      <c r="CF376" s="175"/>
      <c r="CG376" s="175"/>
      <c r="CH376" s="175"/>
      <c r="CI376" s="175"/>
      <c r="CJ376" s="175"/>
      <c r="CK376" s="175"/>
      <c r="CL376" s="175"/>
      <c r="CM376" s="175"/>
      <c r="CN376" s="175"/>
      <c r="CO376" s="175"/>
      <c r="CP376" s="175"/>
      <c r="CQ376" s="175"/>
      <c r="CR376" s="175"/>
      <c r="CS376" s="175"/>
      <c r="CT376" s="175"/>
      <c r="CU376" s="175"/>
      <c r="CV376" s="175"/>
      <c r="CW376" s="175"/>
      <c r="CX376" s="175"/>
      <c r="CY376" s="175"/>
      <c r="CZ376" s="175"/>
      <c r="DA376" s="175"/>
      <c r="DB376" s="175"/>
      <c r="DC376" s="175"/>
      <c r="DD376" s="175"/>
      <c r="DE376" s="175"/>
      <c r="DF376" s="175"/>
      <c r="DG376" s="175"/>
      <c r="DH376" s="175"/>
      <c r="DI376" s="175"/>
      <c r="DJ376" s="175"/>
      <c r="DK376" s="175"/>
      <c r="DL376" s="175"/>
      <c r="DM376" s="175"/>
      <c r="DN376" s="175"/>
      <c r="DO376" s="175"/>
      <c r="DP376" s="175"/>
      <c r="DQ376" s="175"/>
      <c r="DR376" s="175"/>
      <c r="DS376" s="175"/>
      <c r="DT376" s="175"/>
      <c r="DU376" s="175"/>
      <c r="DV376" s="175"/>
      <c r="DW376" s="175"/>
      <c r="DX376" s="175"/>
      <c r="DY376" s="175"/>
      <c r="DZ376" s="175"/>
      <c r="EA376" s="175"/>
      <c r="EB376" s="175"/>
      <c r="EC376" s="175"/>
      <c r="ED376" s="175"/>
      <c r="EE376" s="175"/>
      <c r="EF376" s="175"/>
      <c r="EG376" s="175"/>
      <c r="EH376" s="175"/>
      <c r="EI376" s="175"/>
      <c r="EJ376" s="175"/>
      <c r="EK376" s="175"/>
      <c r="EL376" s="175"/>
      <c r="EM376" s="175"/>
      <c r="EN376" s="175"/>
    </row>
    <row r="377" spans="1:144" ht="14.25">
      <c r="A377" s="175"/>
      <c r="B377" s="175"/>
      <c r="C377" s="254"/>
      <c r="D377" s="255"/>
      <c r="E377" s="175"/>
      <c r="F377" s="236"/>
      <c r="G377" s="236"/>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c r="BJ377" s="175"/>
      <c r="BK377" s="175"/>
      <c r="BL377" s="175"/>
      <c r="BM377" s="175"/>
      <c r="BN377" s="175"/>
      <c r="BO377" s="175"/>
      <c r="BP377" s="175"/>
      <c r="BQ377" s="175"/>
      <c r="BR377" s="175"/>
      <c r="BS377" s="175"/>
      <c r="BT377" s="175"/>
      <c r="BU377" s="175"/>
      <c r="BV377" s="175"/>
      <c r="BW377" s="175"/>
      <c r="BX377" s="175"/>
      <c r="BY377" s="175"/>
      <c r="BZ377" s="175"/>
      <c r="CA377" s="175"/>
      <c r="CB377" s="175"/>
      <c r="CC377" s="175"/>
      <c r="CD377" s="175"/>
      <c r="CE377" s="175"/>
      <c r="CF377" s="175"/>
      <c r="CG377" s="175"/>
      <c r="CH377" s="175"/>
      <c r="CI377" s="175"/>
      <c r="CJ377" s="175"/>
      <c r="CK377" s="175"/>
      <c r="CL377" s="175"/>
      <c r="CM377" s="175"/>
      <c r="CN377" s="175"/>
      <c r="CO377" s="175"/>
      <c r="CP377" s="175"/>
      <c r="CQ377" s="175"/>
      <c r="CR377" s="175"/>
      <c r="CS377" s="175"/>
      <c r="CT377" s="175"/>
      <c r="CU377" s="175"/>
      <c r="CV377" s="175"/>
      <c r="CW377" s="175"/>
      <c r="CX377" s="175"/>
      <c r="CY377" s="175"/>
      <c r="CZ377" s="175"/>
      <c r="DA377" s="175"/>
      <c r="DB377" s="175"/>
      <c r="DC377" s="175"/>
      <c r="DD377" s="175"/>
      <c r="DE377" s="175"/>
      <c r="DF377" s="175"/>
      <c r="DG377" s="175"/>
      <c r="DH377" s="175"/>
      <c r="DI377" s="175"/>
      <c r="DJ377" s="175"/>
      <c r="DK377" s="175"/>
      <c r="DL377" s="175"/>
      <c r="DM377" s="175"/>
      <c r="DN377" s="175"/>
      <c r="DO377" s="175"/>
      <c r="DP377" s="175"/>
      <c r="DQ377" s="175"/>
      <c r="DR377" s="175"/>
      <c r="DS377" s="175"/>
      <c r="DT377" s="175"/>
      <c r="DU377" s="175"/>
      <c r="DV377" s="175"/>
      <c r="DW377" s="175"/>
      <c r="DX377" s="175"/>
      <c r="DY377" s="175"/>
      <c r="DZ377" s="175"/>
      <c r="EA377" s="175"/>
      <c r="EB377" s="175"/>
      <c r="EC377" s="175"/>
      <c r="ED377" s="175"/>
      <c r="EE377" s="175"/>
      <c r="EF377" s="175"/>
      <c r="EG377" s="175"/>
      <c r="EH377" s="175"/>
      <c r="EI377" s="175"/>
      <c r="EJ377" s="175"/>
      <c r="EK377" s="175"/>
      <c r="EL377" s="175"/>
      <c r="EM377" s="175"/>
      <c r="EN377" s="175"/>
    </row>
    <row r="378" spans="1:144" ht="14.25">
      <c r="A378" s="175"/>
      <c r="B378" s="175"/>
      <c r="C378" s="254"/>
      <c r="D378" s="255"/>
      <c r="E378" s="175"/>
      <c r="F378" s="236"/>
      <c r="G378" s="236"/>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c r="BJ378" s="175"/>
      <c r="BK378" s="175"/>
      <c r="BL378" s="175"/>
      <c r="BM378" s="175"/>
      <c r="BN378" s="175"/>
      <c r="BO378" s="175"/>
      <c r="BP378" s="175"/>
      <c r="BQ378" s="175"/>
      <c r="BR378" s="175"/>
      <c r="BS378" s="175"/>
      <c r="BT378" s="175"/>
      <c r="BU378" s="175"/>
      <c r="BV378" s="175"/>
      <c r="BW378" s="175"/>
      <c r="BX378" s="175"/>
      <c r="BY378" s="175"/>
      <c r="BZ378" s="175"/>
      <c r="CA378" s="175"/>
      <c r="CB378" s="175"/>
      <c r="CC378" s="175"/>
      <c r="CD378" s="175"/>
      <c r="CE378" s="175"/>
      <c r="CF378" s="175"/>
      <c r="CG378" s="175"/>
      <c r="CH378" s="175"/>
      <c r="CI378" s="175"/>
      <c r="CJ378" s="175"/>
      <c r="CK378" s="175"/>
      <c r="CL378" s="175"/>
      <c r="CM378" s="175"/>
      <c r="CN378" s="175"/>
      <c r="CO378" s="175"/>
      <c r="CP378" s="175"/>
      <c r="CQ378" s="175"/>
      <c r="CR378" s="175"/>
      <c r="CS378" s="175"/>
      <c r="CT378" s="175"/>
      <c r="CU378" s="175"/>
      <c r="CV378" s="175"/>
      <c r="CW378" s="175"/>
      <c r="CX378" s="175"/>
      <c r="CY378" s="175"/>
      <c r="CZ378" s="175"/>
      <c r="DA378" s="175"/>
      <c r="DB378" s="175"/>
      <c r="DC378" s="175"/>
      <c r="DD378" s="175"/>
      <c r="DE378" s="175"/>
      <c r="DF378" s="175"/>
      <c r="DG378" s="175"/>
      <c r="DH378" s="175"/>
      <c r="DI378" s="175"/>
      <c r="DJ378" s="175"/>
      <c r="DK378" s="175"/>
      <c r="DL378" s="175"/>
      <c r="DM378" s="175"/>
      <c r="DN378" s="175"/>
      <c r="DO378" s="175"/>
      <c r="DP378" s="175"/>
      <c r="DQ378" s="175"/>
      <c r="DR378" s="175"/>
      <c r="DS378" s="175"/>
      <c r="DT378" s="175"/>
      <c r="DU378" s="175"/>
      <c r="DV378" s="175"/>
      <c r="DW378" s="175"/>
      <c r="DX378" s="175"/>
      <c r="DY378" s="175"/>
      <c r="DZ378" s="175"/>
      <c r="EA378" s="175"/>
      <c r="EB378" s="175"/>
      <c r="EC378" s="175"/>
      <c r="ED378" s="175"/>
      <c r="EE378" s="175"/>
      <c r="EF378" s="175"/>
      <c r="EG378" s="175"/>
      <c r="EH378" s="175"/>
      <c r="EI378" s="175"/>
      <c r="EJ378" s="175"/>
      <c r="EK378" s="175"/>
      <c r="EL378" s="175"/>
      <c r="EM378" s="175"/>
      <c r="EN378" s="175"/>
    </row>
    <row r="379" spans="1:144" ht="14.25">
      <c r="A379" s="175"/>
      <c r="B379" s="175"/>
      <c r="C379" s="254"/>
      <c r="D379" s="255"/>
      <c r="E379" s="175"/>
      <c r="F379" s="236"/>
      <c r="G379" s="236"/>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c r="AY379" s="175"/>
      <c r="AZ379" s="175"/>
      <c r="BA379" s="175"/>
      <c r="BB379" s="175"/>
      <c r="BC379" s="175"/>
      <c r="BD379" s="175"/>
      <c r="BE379" s="175"/>
      <c r="BF379" s="175"/>
      <c r="BG379" s="175"/>
      <c r="BH379" s="175"/>
      <c r="BI379" s="175"/>
      <c r="BJ379" s="175"/>
      <c r="BK379" s="175"/>
      <c r="BL379" s="175"/>
      <c r="BM379" s="175"/>
      <c r="BN379" s="175"/>
      <c r="BO379" s="175"/>
      <c r="BP379" s="175"/>
      <c r="BQ379" s="175"/>
      <c r="BR379" s="175"/>
      <c r="BS379" s="175"/>
      <c r="BT379" s="175"/>
      <c r="BU379" s="175"/>
      <c r="BV379" s="175"/>
      <c r="BW379" s="175"/>
      <c r="BX379" s="175"/>
      <c r="BY379" s="175"/>
      <c r="BZ379" s="175"/>
      <c r="CA379" s="175"/>
      <c r="CB379" s="175"/>
      <c r="CC379" s="175"/>
      <c r="CD379" s="175"/>
      <c r="CE379" s="175"/>
      <c r="CF379" s="175"/>
      <c r="CG379" s="175"/>
      <c r="CH379" s="175"/>
      <c r="CI379" s="175"/>
      <c r="CJ379" s="175"/>
      <c r="CK379" s="175"/>
      <c r="CL379" s="175"/>
      <c r="CM379" s="175"/>
      <c r="CN379" s="175"/>
      <c r="CO379" s="175"/>
      <c r="CP379" s="175"/>
      <c r="CQ379" s="175"/>
      <c r="CR379" s="175"/>
      <c r="CS379" s="175"/>
      <c r="CT379" s="175"/>
      <c r="CU379" s="175"/>
      <c r="CV379" s="175"/>
      <c r="CW379" s="175"/>
      <c r="CX379" s="175"/>
      <c r="CY379" s="175"/>
      <c r="CZ379" s="175"/>
      <c r="DA379" s="175"/>
      <c r="DB379" s="175"/>
      <c r="DC379" s="175"/>
      <c r="DD379" s="175"/>
      <c r="DE379" s="175"/>
      <c r="DF379" s="175"/>
      <c r="DG379" s="175"/>
      <c r="DH379" s="175"/>
      <c r="DI379" s="175"/>
      <c r="DJ379" s="175"/>
      <c r="DK379" s="175"/>
      <c r="DL379" s="175"/>
      <c r="DM379" s="175"/>
      <c r="DN379" s="175"/>
      <c r="DO379" s="175"/>
      <c r="DP379" s="175"/>
      <c r="DQ379" s="175"/>
      <c r="DR379" s="175"/>
      <c r="DS379" s="175"/>
      <c r="DT379" s="175"/>
      <c r="DU379" s="175"/>
      <c r="DV379" s="175"/>
      <c r="DW379" s="175"/>
      <c r="DX379" s="175"/>
      <c r="DY379" s="175"/>
      <c r="DZ379" s="175"/>
      <c r="EA379" s="175"/>
      <c r="EB379" s="175"/>
      <c r="EC379" s="175"/>
      <c r="ED379" s="175"/>
      <c r="EE379" s="175"/>
      <c r="EF379" s="175"/>
      <c r="EG379" s="175"/>
      <c r="EH379" s="175"/>
      <c r="EI379" s="175"/>
      <c r="EJ379" s="175"/>
      <c r="EK379" s="175"/>
      <c r="EL379" s="175"/>
      <c r="EM379" s="175"/>
      <c r="EN379" s="175"/>
    </row>
    <row r="380" spans="1:144" ht="14.25">
      <c r="A380" s="175"/>
      <c r="B380" s="175"/>
      <c r="C380" s="254"/>
      <c r="D380" s="255"/>
      <c r="E380" s="175"/>
      <c r="F380" s="236"/>
      <c r="G380" s="236"/>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c r="AY380" s="175"/>
      <c r="AZ380" s="175"/>
      <c r="BA380" s="175"/>
      <c r="BB380" s="175"/>
      <c r="BC380" s="175"/>
      <c r="BD380" s="175"/>
      <c r="BE380" s="175"/>
      <c r="BF380" s="175"/>
      <c r="BG380" s="175"/>
      <c r="BH380" s="175"/>
      <c r="BI380" s="175"/>
      <c r="BJ380" s="175"/>
      <c r="BK380" s="175"/>
      <c r="BL380" s="175"/>
      <c r="BM380" s="175"/>
      <c r="BN380" s="175"/>
      <c r="BO380" s="175"/>
      <c r="BP380" s="175"/>
      <c r="BQ380" s="175"/>
      <c r="BR380" s="175"/>
      <c r="BS380" s="175"/>
      <c r="BT380" s="175"/>
      <c r="BU380" s="175"/>
      <c r="BV380" s="175"/>
      <c r="BW380" s="175"/>
      <c r="BX380" s="175"/>
      <c r="BY380" s="175"/>
      <c r="BZ380" s="175"/>
      <c r="CA380" s="175"/>
      <c r="CB380" s="175"/>
      <c r="CC380" s="175"/>
      <c r="CD380" s="175"/>
      <c r="CE380" s="175"/>
      <c r="CF380" s="175"/>
      <c r="CG380" s="175"/>
      <c r="CH380" s="175"/>
      <c r="CI380" s="175"/>
      <c r="CJ380" s="175"/>
      <c r="CK380" s="175"/>
      <c r="CL380" s="175"/>
      <c r="CM380" s="175"/>
      <c r="CN380" s="175"/>
      <c r="CO380" s="175"/>
      <c r="CP380" s="175"/>
      <c r="CQ380" s="175"/>
      <c r="CR380" s="175"/>
      <c r="CS380" s="175"/>
      <c r="CT380" s="175"/>
      <c r="CU380" s="175"/>
      <c r="CV380" s="175"/>
      <c r="CW380" s="175"/>
      <c r="CX380" s="175"/>
      <c r="CY380" s="175"/>
      <c r="CZ380" s="175"/>
      <c r="DA380" s="175"/>
      <c r="DB380" s="175"/>
      <c r="DC380" s="175"/>
      <c r="DD380" s="175"/>
      <c r="DE380" s="175"/>
      <c r="DF380" s="175"/>
      <c r="DG380" s="175"/>
      <c r="DH380" s="175"/>
      <c r="DI380" s="175"/>
      <c r="DJ380" s="175"/>
      <c r="DK380" s="175"/>
      <c r="DL380" s="175"/>
      <c r="DM380" s="175"/>
      <c r="DN380" s="175"/>
      <c r="DO380" s="175"/>
      <c r="DP380" s="175"/>
      <c r="DQ380" s="175"/>
      <c r="DR380" s="175"/>
      <c r="DS380" s="175"/>
      <c r="DT380" s="175"/>
      <c r="DU380" s="175"/>
      <c r="DV380" s="175"/>
      <c r="DW380" s="175"/>
      <c r="DX380" s="175"/>
      <c r="DY380" s="175"/>
      <c r="DZ380" s="175"/>
      <c r="EA380" s="175"/>
      <c r="EB380" s="175"/>
      <c r="EC380" s="175"/>
      <c r="ED380" s="175"/>
      <c r="EE380" s="175"/>
      <c r="EF380" s="175"/>
      <c r="EG380" s="175"/>
      <c r="EH380" s="175"/>
      <c r="EI380" s="175"/>
      <c r="EJ380" s="175"/>
      <c r="EK380" s="175"/>
      <c r="EL380" s="175"/>
      <c r="EM380" s="175"/>
      <c r="EN380" s="175"/>
    </row>
    <row r="381" spans="1:144" ht="14.25">
      <c r="A381" s="175"/>
      <c r="B381" s="175"/>
      <c r="C381" s="254"/>
      <c r="D381" s="255"/>
      <c r="E381" s="175"/>
      <c r="F381" s="236"/>
      <c r="G381" s="236"/>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c r="AY381" s="175"/>
      <c r="AZ381" s="175"/>
      <c r="BA381" s="175"/>
      <c r="BB381" s="175"/>
      <c r="BC381" s="175"/>
      <c r="BD381" s="175"/>
      <c r="BE381" s="175"/>
      <c r="BF381" s="175"/>
      <c r="BG381" s="175"/>
      <c r="BH381" s="175"/>
      <c r="BI381" s="175"/>
      <c r="BJ381" s="175"/>
      <c r="BK381" s="175"/>
      <c r="BL381" s="175"/>
      <c r="BM381" s="175"/>
      <c r="BN381" s="175"/>
      <c r="BO381" s="175"/>
      <c r="BP381" s="175"/>
      <c r="BQ381" s="175"/>
      <c r="BR381" s="175"/>
      <c r="BS381" s="175"/>
      <c r="BT381" s="175"/>
      <c r="BU381" s="175"/>
      <c r="BV381" s="175"/>
      <c r="BW381" s="175"/>
      <c r="BX381" s="175"/>
      <c r="BY381" s="175"/>
      <c r="BZ381" s="175"/>
      <c r="CA381" s="175"/>
      <c r="CB381" s="175"/>
      <c r="CC381" s="175"/>
      <c r="CD381" s="175"/>
      <c r="CE381" s="175"/>
      <c r="CF381" s="175"/>
      <c r="CG381" s="175"/>
      <c r="CH381" s="175"/>
      <c r="CI381" s="175"/>
      <c r="CJ381" s="175"/>
      <c r="CK381" s="175"/>
      <c r="CL381" s="175"/>
      <c r="CM381" s="175"/>
      <c r="CN381" s="175"/>
      <c r="CO381" s="175"/>
      <c r="CP381" s="175"/>
      <c r="CQ381" s="175"/>
      <c r="CR381" s="175"/>
      <c r="CS381" s="175"/>
      <c r="CT381" s="175"/>
      <c r="CU381" s="175"/>
      <c r="CV381" s="175"/>
      <c r="CW381" s="175"/>
      <c r="CX381" s="175"/>
      <c r="CY381" s="175"/>
      <c r="CZ381" s="175"/>
      <c r="DA381" s="175"/>
      <c r="DB381" s="175"/>
      <c r="DC381" s="175"/>
      <c r="DD381" s="175"/>
      <c r="DE381" s="175"/>
      <c r="DF381" s="175"/>
      <c r="DG381" s="175"/>
      <c r="DH381" s="175"/>
      <c r="DI381" s="175"/>
      <c r="DJ381" s="175"/>
      <c r="DK381" s="175"/>
      <c r="DL381" s="175"/>
      <c r="DM381" s="175"/>
      <c r="DN381" s="175"/>
      <c r="DO381" s="175"/>
      <c r="DP381" s="175"/>
      <c r="DQ381" s="175"/>
      <c r="DR381" s="175"/>
      <c r="DS381" s="175"/>
      <c r="DT381" s="175"/>
      <c r="DU381" s="175"/>
      <c r="DV381" s="175"/>
      <c r="DW381" s="175"/>
      <c r="DX381" s="175"/>
      <c r="DY381" s="175"/>
      <c r="DZ381" s="175"/>
      <c r="EA381" s="175"/>
      <c r="EB381" s="175"/>
      <c r="EC381" s="175"/>
      <c r="ED381" s="175"/>
      <c r="EE381" s="175"/>
      <c r="EF381" s="175"/>
      <c r="EG381" s="175"/>
      <c r="EH381" s="175"/>
      <c r="EI381" s="175"/>
      <c r="EJ381" s="175"/>
      <c r="EK381" s="175"/>
      <c r="EL381" s="175"/>
      <c r="EM381" s="175"/>
      <c r="EN381" s="175"/>
    </row>
    <row r="382" spans="1:144" ht="14.25">
      <c r="A382" s="175"/>
      <c r="B382" s="175"/>
      <c r="C382" s="254"/>
      <c r="D382" s="255"/>
      <c r="E382" s="175"/>
      <c r="F382" s="236"/>
      <c r="G382" s="236"/>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c r="AY382" s="175"/>
      <c r="AZ382" s="175"/>
      <c r="BA382" s="175"/>
      <c r="BB382" s="175"/>
      <c r="BC382" s="175"/>
      <c r="BD382" s="175"/>
      <c r="BE382" s="175"/>
      <c r="BF382" s="175"/>
      <c r="BG382" s="175"/>
      <c r="BH382" s="175"/>
      <c r="BI382" s="175"/>
      <c r="BJ382" s="175"/>
      <c r="BK382" s="175"/>
      <c r="BL382" s="175"/>
      <c r="BM382" s="175"/>
      <c r="BN382" s="175"/>
      <c r="BO382" s="175"/>
      <c r="BP382" s="175"/>
      <c r="BQ382" s="175"/>
      <c r="BR382" s="175"/>
      <c r="BS382" s="175"/>
      <c r="BT382" s="175"/>
      <c r="BU382" s="175"/>
      <c r="BV382" s="175"/>
      <c r="BW382" s="175"/>
      <c r="BX382" s="175"/>
      <c r="BY382" s="175"/>
      <c r="BZ382" s="175"/>
      <c r="CA382" s="175"/>
      <c r="CB382" s="175"/>
      <c r="CC382" s="175"/>
      <c r="CD382" s="175"/>
      <c r="CE382" s="175"/>
      <c r="CF382" s="175"/>
      <c r="CG382" s="175"/>
      <c r="CH382" s="175"/>
      <c r="CI382" s="175"/>
      <c r="CJ382" s="175"/>
      <c r="CK382" s="175"/>
      <c r="CL382" s="175"/>
      <c r="CM382" s="175"/>
      <c r="CN382" s="175"/>
      <c r="CO382" s="175"/>
      <c r="CP382" s="175"/>
      <c r="CQ382" s="175"/>
      <c r="CR382" s="175"/>
      <c r="CS382" s="175"/>
      <c r="CT382" s="175"/>
      <c r="CU382" s="175"/>
      <c r="CV382" s="175"/>
      <c r="CW382" s="175"/>
      <c r="CX382" s="175"/>
      <c r="CY382" s="175"/>
      <c r="CZ382" s="175"/>
      <c r="DA382" s="175"/>
      <c r="DB382" s="175"/>
      <c r="DC382" s="175"/>
      <c r="DD382" s="175"/>
      <c r="DE382" s="175"/>
      <c r="DF382" s="175"/>
      <c r="DG382" s="175"/>
      <c r="DH382" s="175"/>
      <c r="DI382" s="175"/>
      <c r="DJ382" s="175"/>
      <c r="DK382" s="175"/>
      <c r="DL382" s="175"/>
      <c r="DM382" s="175"/>
      <c r="DN382" s="175"/>
      <c r="DO382" s="175"/>
      <c r="DP382" s="175"/>
      <c r="DQ382" s="175"/>
      <c r="DR382" s="175"/>
      <c r="DS382" s="175"/>
      <c r="DT382" s="175"/>
      <c r="DU382" s="175"/>
      <c r="DV382" s="175"/>
      <c r="DW382" s="175"/>
      <c r="DX382" s="175"/>
      <c r="DY382" s="175"/>
      <c r="DZ382" s="175"/>
      <c r="EA382" s="175"/>
      <c r="EB382" s="175"/>
      <c r="EC382" s="175"/>
      <c r="ED382" s="175"/>
      <c r="EE382" s="175"/>
      <c r="EF382" s="175"/>
      <c r="EG382" s="175"/>
      <c r="EH382" s="175"/>
      <c r="EI382" s="175"/>
      <c r="EJ382" s="175"/>
      <c r="EK382" s="175"/>
      <c r="EL382" s="175"/>
      <c r="EM382" s="175"/>
      <c r="EN382" s="175"/>
    </row>
    <row r="383" spans="1:144" ht="14.25">
      <c r="A383" s="175"/>
      <c r="B383" s="175"/>
      <c r="C383" s="254"/>
      <c r="D383" s="255"/>
      <c r="E383" s="175"/>
      <c r="F383" s="236"/>
      <c r="G383" s="236"/>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c r="AY383" s="175"/>
      <c r="AZ383" s="175"/>
      <c r="BA383" s="175"/>
      <c r="BB383" s="175"/>
      <c r="BC383" s="175"/>
      <c r="BD383" s="175"/>
      <c r="BE383" s="175"/>
      <c r="BF383" s="175"/>
      <c r="BG383" s="175"/>
      <c r="BH383" s="175"/>
      <c r="BI383" s="175"/>
      <c r="BJ383" s="175"/>
      <c r="BK383" s="175"/>
      <c r="BL383" s="175"/>
      <c r="BM383" s="175"/>
      <c r="BN383" s="175"/>
      <c r="BO383" s="175"/>
      <c r="BP383" s="175"/>
      <c r="BQ383" s="175"/>
      <c r="BR383" s="175"/>
      <c r="BS383" s="175"/>
      <c r="BT383" s="175"/>
      <c r="BU383" s="175"/>
      <c r="BV383" s="175"/>
      <c r="BW383" s="175"/>
      <c r="BX383" s="175"/>
      <c r="BY383" s="175"/>
      <c r="BZ383" s="175"/>
      <c r="CA383" s="175"/>
      <c r="CB383" s="175"/>
      <c r="CC383" s="175"/>
      <c r="CD383" s="175"/>
      <c r="CE383" s="175"/>
      <c r="CF383" s="175"/>
      <c r="CG383" s="175"/>
      <c r="CH383" s="175"/>
      <c r="CI383" s="175"/>
      <c r="CJ383" s="175"/>
      <c r="CK383" s="175"/>
      <c r="CL383" s="175"/>
      <c r="CM383" s="175"/>
      <c r="CN383" s="175"/>
      <c r="CO383" s="175"/>
      <c r="CP383" s="175"/>
      <c r="CQ383" s="175"/>
      <c r="CR383" s="175"/>
      <c r="CS383" s="175"/>
      <c r="CT383" s="175"/>
      <c r="CU383" s="175"/>
      <c r="CV383" s="175"/>
      <c r="CW383" s="175"/>
      <c r="CX383" s="175"/>
      <c r="CY383" s="175"/>
      <c r="CZ383" s="175"/>
      <c r="DA383" s="175"/>
      <c r="DB383" s="175"/>
      <c r="DC383" s="175"/>
      <c r="DD383" s="175"/>
      <c r="DE383" s="175"/>
      <c r="DF383" s="175"/>
      <c r="DG383" s="175"/>
      <c r="DH383" s="175"/>
      <c r="DI383" s="175"/>
      <c r="DJ383" s="175"/>
      <c r="DK383" s="175"/>
      <c r="DL383" s="175"/>
      <c r="DM383" s="175"/>
      <c r="DN383" s="175"/>
      <c r="DO383" s="175"/>
      <c r="DP383" s="175"/>
      <c r="DQ383" s="175"/>
      <c r="DR383" s="175"/>
      <c r="DS383" s="175"/>
      <c r="DT383" s="175"/>
      <c r="DU383" s="175"/>
      <c r="DV383" s="175"/>
      <c r="DW383" s="175"/>
      <c r="DX383" s="175"/>
      <c r="DY383" s="175"/>
      <c r="DZ383" s="175"/>
      <c r="EA383" s="175"/>
      <c r="EB383" s="175"/>
      <c r="EC383" s="175"/>
      <c r="ED383" s="175"/>
      <c r="EE383" s="175"/>
      <c r="EF383" s="175"/>
      <c r="EG383" s="175"/>
      <c r="EH383" s="175"/>
      <c r="EI383" s="175"/>
      <c r="EJ383" s="175"/>
      <c r="EK383" s="175"/>
      <c r="EL383" s="175"/>
      <c r="EM383" s="175"/>
      <c r="EN383" s="175"/>
    </row>
    <row r="384" spans="1:144" ht="14.25">
      <c r="A384" s="175"/>
      <c r="B384" s="175"/>
      <c r="C384" s="254"/>
      <c r="D384" s="255"/>
      <c r="E384" s="175"/>
      <c r="F384" s="236"/>
      <c r="G384" s="236"/>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c r="AY384" s="175"/>
      <c r="AZ384" s="175"/>
      <c r="BA384" s="175"/>
      <c r="BB384" s="175"/>
      <c r="BC384" s="175"/>
      <c r="BD384" s="175"/>
      <c r="BE384" s="175"/>
      <c r="BF384" s="175"/>
      <c r="BG384" s="175"/>
      <c r="BH384" s="175"/>
      <c r="BI384" s="175"/>
      <c r="BJ384" s="175"/>
      <c r="BK384" s="175"/>
      <c r="BL384" s="175"/>
      <c r="BM384" s="175"/>
      <c r="BN384" s="175"/>
      <c r="BO384" s="175"/>
      <c r="BP384" s="175"/>
      <c r="BQ384" s="175"/>
      <c r="BR384" s="175"/>
      <c r="BS384" s="175"/>
      <c r="BT384" s="175"/>
      <c r="BU384" s="175"/>
      <c r="BV384" s="175"/>
      <c r="BW384" s="175"/>
      <c r="BX384" s="175"/>
      <c r="BY384" s="175"/>
      <c r="BZ384" s="175"/>
      <c r="CA384" s="175"/>
      <c r="CB384" s="175"/>
      <c r="CC384" s="175"/>
      <c r="CD384" s="175"/>
      <c r="CE384" s="175"/>
      <c r="CF384" s="175"/>
      <c r="CG384" s="175"/>
      <c r="CH384" s="175"/>
      <c r="CI384" s="175"/>
      <c r="CJ384" s="175"/>
      <c r="CK384" s="175"/>
      <c r="CL384" s="175"/>
      <c r="CM384" s="175"/>
      <c r="CN384" s="175"/>
      <c r="CO384" s="175"/>
      <c r="CP384" s="175"/>
      <c r="CQ384" s="175"/>
      <c r="CR384" s="175"/>
      <c r="CS384" s="175"/>
      <c r="CT384" s="175"/>
      <c r="CU384" s="175"/>
      <c r="CV384" s="175"/>
      <c r="CW384" s="175"/>
      <c r="CX384" s="175"/>
      <c r="CY384" s="175"/>
      <c r="CZ384" s="175"/>
      <c r="DA384" s="175"/>
      <c r="DB384" s="175"/>
      <c r="DC384" s="175"/>
      <c r="DD384" s="175"/>
      <c r="DE384" s="175"/>
      <c r="DF384" s="175"/>
      <c r="DG384" s="175"/>
      <c r="DH384" s="175"/>
      <c r="DI384" s="175"/>
      <c r="DJ384" s="175"/>
      <c r="DK384" s="175"/>
      <c r="DL384" s="175"/>
      <c r="DM384" s="175"/>
      <c r="DN384" s="175"/>
      <c r="DO384" s="175"/>
      <c r="DP384" s="175"/>
      <c r="DQ384" s="175"/>
      <c r="DR384" s="175"/>
      <c r="DS384" s="175"/>
      <c r="DT384" s="175"/>
      <c r="DU384" s="175"/>
      <c r="DV384" s="175"/>
      <c r="DW384" s="175"/>
      <c r="DX384" s="175"/>
      <c r="DY384" s="175"/>
      <c r="DZ384" s="175"/>
      <c r="EA384" s="175"/>
      <c r="EB384" s="175"/>
      <c r="EC384" s="175"/>
      <c r="ED384" s="175"/>
      <c r="EE384" s="175"/>
      <c r="EF384" s="175"/>
      <c r="EG384" s="175"/>
      <c r="EH384" s="175"/>
      <c r="EI384" s="175"/>
      <c r="EJ384" s="175"/>
      <c r="EK384" s="175"/>
      <c r="EL384" s="175"/>
      <c r="EM384" s="175"/>
      <c r="EN384" s="175"/>
    </row>
    <row r="385" spans="1:144" ht="14.25">
      <c r="A385" s="175"/>
      <c r="B385" s="175"/>
      <c r="C385" s="254"/>
      <c r="D385" s="255"/>
      <c r="E385" s="175"/>
      <c r="F385" s="236"/>
      <c r="G385" s="236"/>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c r="AY385" s="175"/>
      <c r="AZ385" s="175"/>
      <c r="BA385" s="175"/>
      <c r="BB385" s="175"/>
      <c r="BC385" s="175"/>
      <c r="BD385" s="175"/>
      <c r="BE385" s="175"/>
      <c r="BF385" s="175"/>
      <c r="BG385" s="175"/>
      <c r="BH385" s="175"/>
      <c r="BI385" s="175"/>
      <c r="BJ385" s="175"/>
      <c r="BK385" s="175"/>
      <c r="BL385" s="175"/>
      <c r="BM385" s="175"/>
      <c r="BN385" s="175"/>
      <c r="BO385" s="175"/>
      <c r="BP385" s="175"/>
      <c r="BQ385" s="175"/>
      <c r="BR385" s="175"/>
      <c r="BS385" s="175"/>
      <c r="BT385" s="175"/>
      <c r="BU385" s="175"/>
      <c r="BV385" s="175"/>
      <c r="BW385" s="175"/>
      <c r="BX385" s="175"/>
      <c r="BY385" s="175"/>
      <c r="BZ385" s="175"/>
      <c r="CA385" s="175"/>
      <c r="CB385" s="175"/>
      <c r="CC385" s="175"/>
      <c r="CD385" s="175"/>
      <c r="CE385" s="175"/>
      <c r="CF385" s="175"/>
      <c r="CG385" s="175"/>
      <c r="CH385" s="175"/>
      <c r="CI385" s="175"/>
      <c r="CJ385" s="175"/>
      <c r="CK385" s="175"/>
      <c r="CL385" s="175"/>
      <c r="CM385" s="175"/>
      <c r="CN385" s="175"/>
      <c r="CO385" s="175"/>
      <c r="CP385" s="175"/>
      <c r="CQ385" s="175"/>
      <c r="CR385" s="175"/>
      <c r="CS385" s="175"/>
      <c r="CT385" s="175"/>
      <c r="CU385" s="175"/>
      <c r="CV385" s="175"/>
      <c r="CW385" s="175"/>
      <c r="CX385" s="175"/>
      <c r="CY385" s="175"/>
      <c r="CZ385" s="175"/>
      <c r="DA385" s="175"/>
      <c r="DB385" s="175"/>
      <c r="DC385" s="175"/>
      <c r="DD385" s="175"/>
      <c r="DE385" s="175"/>
      <c r="DF385" s="175"/>
      <c r="DG385" s="175"/>
      <c r="DH385" s="175"/>
      <c r="DI385" s="175"/>
      <c r="DJ385" s="175"/>
      <c r="DK385" s="175"/>
      <c r="DL385" s="175"/>
      <c r="DM385" s="175"/>
      <c r="DN385" s="175"/>
      <c r="DO385" s="175"/>
      <c r="DP385" s="175"/>
      <c r="DQ385" s="175"/>
      <c r="DR385" s="175"/>
      <c r="DS385" s="175"/>
      <c r="DT385" s="175"/>
      <c r="DU385" s="175"/>
      <c r="DV385" s="175"/>
      <c r="DW385" s="175"/>
      <c r="DX385" s="175"/>
      <c r="DY385" s="175"/>
      <c r="DZ385" s="175"/>
      <c r="EA385" s="175"/>
      <c r="EB385" s="175"/>
      <c r="EC385" s="175"/>
      <c r="ED385" s="175"/>
      <c r="EE385" s="175"/>
      <c r="EF385" s="175"/>
      <c r="EG385" s="175"/>
      <c r="EH385" s="175"/>
      <c r="EI385" s="175"/>
      <c r="EJ385" s="175"/>
      <c r="EK385" s="175"/>
      <c r="EL385" s="175"/>
      <c r="EM385" s="175"/>
      <c r="EN385" s="175"/>
    </row>
    <row r="386" spans="1:144" ht="14.25">
      <c r="A386" s="175"/>
      <c r="B386" s="175"/>
      <c r="C386" s="254"/>
      <c r="D386" s="255"/>
      <c r="E386" s="175"/>
      <c r="F386" s="236"/>
      <c r="G386" s="236"/>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c r="AY386" s="175"/>
      <c r="AZ386" s="175"/>
      <c r="BA386" s="175"/>
      <c r="BB386" s="175"/>
      <c r="BC386" s="175"/>
      <c r="BD386" s="175"/>
      <c r="BE386" s="175"/>
      <c r="BF386" s="175"/>
      <c r="BG386" s="175"/>
      <c r="BH386" s="175"/>
      <c r="BI386" s="175"/>
      <c r="BJ386" s="175"/>
      <c r="BK386" s="175"/>
      <c r="BL386" s="175"/>
      <c r="BM386" s="175"/>
      <c r="BN386" s="175"/>
      <c r="BO386" s="175"/>
      <c r="BP386" s="175"/>
      <c r="BQ386" s="175"/>
      <c r="BR386" s="175"/>
      <c r="BS386" s="175"/>
      <c r="BT386" s="175"/>
      <c r="BU386" s="175"/>
      <c r="BV386" s="175"/>
      <c r="BW386" s="175"/>
      <c r="BX386" s="175"/>
      <c r="BY386" s="175"/>
      <c r="BZ386" s="175"/>
      <c r="CA386" s="175"/>
      <c r="CB386" s="175"/>
      <c r="CC386" s="175"/>
      <c r="CD386" s="175"/>
      <c r="CE386" s="175"/>
      <c r="CF386" s="175"/>
      <c r="CG386" s="175"/>
      <c r="CH386" s="175"/>
      <c r="CI386" s="175"/>
      <c r="CJ386" s="175"/>
      <c r="CK386" s="175"/>
      <c r="CL386" s="175"/>
      <c r="CM386" s="175"/>
      <c r="CN386" s="175"/>
      <c r="CO386" s="175"/>
      <c r="CP386" s="175"/>
      <c r="CQ386" s="175"/>
      <c r="CR386" s="175"/>
      <c r="CS386" s="175"/>
      <c r="CT386" s="175"/>
      <c r="CU386" s="175"/>
      <c r="CV386" s="175"/>
      <c r="CW386" s="175"/>
      <c r="CX386" s="175"/>
      <c r="CY386" s="175"/>
      <c r="CZ386" s="175"/>
      <c r="DA386" s="175"/>
      <c r="DB386" s="175"/>
      <c r="DC386" s="175"/>
      <c r="DD386" s="175"/>
      <c r="DE386" s="175"/>
      <c r="DF386" s="175"/>
      <c r="DG386" s="175"/>
      <c r="DH386" s="175"/>
      <c r="DI386" s="175"/>
      <c r="DJ386" s="175"/>
      <c r="DK386" s="175"/>
      <c r="DL386" s="175"/>
      <c r="DM386" s="175"/>
      <c r="DN386" s="175"/>
      <c r="DO386" s="175"/>
      <c r="DP386" s="175"/>
      <c r="DQ386" s="175"/>
      <c r="DR386" s="175"/>
      <c r="DS386" s="175"/>
      <c r="DT386" s="175"/>
      <c r="DU386" s="175"/>
      <c r="DV386" s="175"/>
      <c r="DW386" s="175"/>
      <c r="DX386" s="175"/>
      <c r="DY386" s="175"/>
      <c r="DZ386" s="175"/>
      <c r="EA386" s="175"/>
      <c r="EB386" s="175"/>
      <c r="EC386" s="175"/>
      <c r="ED386" s="175"/>
      <c r="EE386" s="175"/>
      <c r="EF386" s="175"/>
      <c r="EG386" s="175"/>
      <c r="EH386" s="175"/>
      <c r="EI386" s="175"/>
      <c r="EJ386" s="175"/>
      <c r="EK386" s="175"/>
      <c r="EL386" s="175"/>
      <c r="EM386" s="175"/>
      <c r="EN386" s="175"/>
    </row>
    <row r="387" spans="1:144" ht="14.25">
      <c r="A387" s="175"/>
      <c r="B387" s="175"/>
      <c r="C387" s="254"/>
      <c r="D387" s="255"/>
      <c r="E387" s="175"/>
      <c r="F387" s="236"/>
      <c r="G387" s="236"/>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c r="AY387" s="175"/>
      <c r="AZ387" s="175"/>
      <c r="BA387" s="175"/>
      <c r="BB387" s="175"/>
      <c r="BC387" s="175"/>
      <c r="BD387" s="175"/>
      <c r="BE387" s="175"/>
      <c r="BF387" s="175"/>
      <c r="BG387" s="175"/>
      <c r="BH387" s="175"/>
      <c r="BI387" s="175"/>
      <c r="BJ387" s="175"/>
      <c r="BK387" s="175"/>
      <c r="BL387" s="175"/>
      <c r="BM387" s="175"/>
      <c r="BN387" s="175"/>
      <c r="BO387" s="175"/>
      <c r="BP387" s="175"/>
      <c r="BQ387" s="175"/>
      <c r="BR387" s="175"/>
      <c r="BS387" s="175"/>
      <c r="BT387" s="175"/>
      <c r="BU387" s="175"/>
      <c r="BV387" s="175"/>
      <c r="BW387" s="175"/>
      <c r="BX387" s="175"/>
      <c r="BY387" s="175"/>
      <c r="BZ387" s="175"/>
      <c r="CA387" s="175"/>
      <c r="CB387" s="175"/>
      <c r="CC387" s="175"/>
      <c r="CD387" s="175"/>
      <c r="CE387" s="175"/>
      <c r="CF387" s="175"/>
      <c r="CG387" s="175"/>
      <c r="CH387" s="175"/>
      <c r="CI387" s="175"/>
      <c r="CJ387" s="175"/>
      <c r="CK387" s="175"/>
      <c r="CL387" s="175"/>
      <c r="CM387" s="175"/>
      <c r="CN387" s="175"/>
      <c r="CO387" s="175"/>
      <c r="CP387" s="175"/>
      <c r="CQ387" s="175"/>
      <c r="CR387" s="175"/>
      <c r="CS387" s="175"/>
      <c r="CT387" s="175"/>
      <c r="CU387" s="175"/>
      <c r="CV387" s="175"/>
      <c r="CW387" s="175"/>
      <c r="CX387" s="175"/>
      <c r="CY387" s="175"/>
      <c r="CZ387" s="175"/>
      <c r="DA387" s="175"/>
      <c r="DB387" s="175"/>
      <c r="DC387" s="175"/>
      <c r="DD387" s="175"/>
      <c r="DE387" s="175"/>
      <c r="DF387" s="175"/>
      <c r="DG387" s="175"/>
      <c r="DH387" s="175"/>
      <c r="DI387" s="175"/>
      <c r="DJ387" s="175"/>
      <c r="DK387" s="175"/>
      <c r="DL387" s="175"/>
      <c r="DM387" s="175"/>
      <c r="DN387" s="175"/>
      <c r="DO387" s="175"/>
      <c r="DP387" s="175"/>
      <c r="DQ387" s="175"/>
      <c r="DR387" s="175"/>
      <c r="DS387" s="175"/>
      <c r="DT387" s="175"/>
      <c r="DU387" s="175"/>
      <c r="DV387" s="175"/>
      <c r="DW387" s="175"/>
      <c r="DX387" s="175"/>
      <c r="DY387" s="175"/>
      <c r="DZ387" s="175"/>
      <c r="EA387" s="175"/>
      <c r="EB387" s="175"/>
      <c r="EC387" s="175"/>
      <c r="ED387" s="175"/>
      <c r="EE387" s="175"/>
      <c r="EF387" s="175"/>
      <c r="EG387" s="175"/>
      <c r="EH387" s="175"/>
      <c r="EI387" s="175"/>
      <c r="EJ387" s="175"/>
      <c r="EK387" s="175"/>
      <c r="EL387" s="175"/>
      <c r="EM387" s="175"/>
      <c r="EN387" s="175"/>
    </row>
    <row r="388" spans="1:144" ht="14.25">
      <c r="A388" s="175"/>
      <c r="B388" s="175"/>
      <c r="C388" s="254"/>
      <c r="D388" s="255"/>
      <c r="E388" s="175"/>
      <c r="F388" s="236"/>
      <c r="G388" s="236"/>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c r="AY388" s="175"/>
      <c r="AZ388" s="175"/>
      <c r="BA388" s="175"/>
      <c r="BB388" s="175"/>
      <c r="BC388" s="175"/>
      <c r="BD388" s="175"/>
      <c r="BE388" s="175"/>
      <c r="BF388" s="175"/>
      <c r="BG388" s="175"/>
      <c r="BH388" s="175"/>
      <c r="BI388" s="175"/>
      <c r="BJ388" s="175"/>
      <c r="BK388" s="175"/>
      <c r="BL388" s="175"/>
      <c r="BM388" s="175"/>
      <c r="BN388" s="175"/>
      <c r="BO388" s="175"/>
      <c r="BP388" s="175"/>
      <c r="BQ388" s="175"/>
      <c r="BR388" s="175"/>
      <c r="BS388" s="175"/>
      <c r="BT388" s="175"/>
      <c r="BU388" s="175"/>
      <c r="BV388" s="175"/>
      <c r="BW388" s="175"/>
      <c r="BX388" s="175"/>
      <c r="BY388" s="175"/>
      <c r="BZ388" s="175"/>
      <c r="CA388" s="175"/>
      <c r="CB388" s="175"/>
      <c r="CC388" s="175"/>
      <c r="CD388" s="175"/>
      <c r="CE388" s="175"/>
      <c r="CF388" s="175"/>
      <c r="CG388" s="175"/>
      <c r="CH388" s="175"/>
      <c r="CI388" s="175"/>
      <c r="CJ388" s="175"/>
      <c r="CK388" s="175"/>
      <c r="CL388" s="175"/>
      <c r="CM388" s="175"/>
      <c r="CN388" s="175"/>
      <c r="CO388" s="175"/>
      <c r="CP388" s="175"/>
      <c r="CQ388" s="175"/>
      <c r="CR388" s="175"/>
      <c r="CS388" s="175"/>
      <c r="CT388" s="175"/>
      <c r="CU388" s="175"/>
      <c r="CV388" s="175"/>
      <c r="CW388" s="175"/>
      <c r="CX388" s="175"/>
      <c r="CY388" s="175"/>
      <c r="CZ388" s="175"/>
      <c r="DA388" s="175"/>
      <c r="DB388" s="175"/>
      <c r="DC388" s="175"/>
      <c r="DD388" s="175"/>
      <c r="DE388" s="175"/>
      <c r="DF388" s="175"/>
      <c r="DG388" s="175"/>
      <c r="DH388" s="175"/>
      <c r="DI388" s="175"/>
      <c r="DJ388" s="175"/>
      <c r="DK388" s="175"/>
      <c r="DL388" s="175"/>
      <c r="DM388" s="175"/>
      <c r="DN388" s="175"/>
      <c r="DO388" s="175"/>
      <c r="DP388" s="175"/>
      <c r="DQ388" s="175"/>
      <c r="DR388" s="175"/>
      <c r="DS388" s="175"/>
      <c r="DT388" s="175"/>
      <c r="DU388" s="175"/>
      <c r="DV388" s="175"/>
      <c r="DW388" s="175"/>
      <c r="DX388" s="175"/>
      <c r="DY388" s="175"/>
      <c r="DZ388" s="175"/>
      <c r="EA388" s="175"/>
      <c r="EB388" s="175"/>
      <c r="EC388" s="175"/>
      <c r="ED388" s="175"/>
      <c r="EE388" s="175"/>
      <c r="EF388" s="175"/>
      <c r="EG388" s="175"/>
      <c r="EH388" s="175"/>
      <c r="EI388" s="175"/>
      <c r="EJ388" s="175"/>
      <c r="EK388" s="175"/>
      <c r="EL388" s="175"/>
      <c r="EM388" s="175"/>
      <c r="EN388" s="175"/>
    </row>
    <row r="389" spans="1:144" ht="14.25">
      <c r="A389" s="175"/>
      <c r="B389" s="175"/>
      <c r="C389" s="254"/>
      <c r="D389" s="255"/>
      <c r="E389" s="175"/>
      <c r="F389" s="236"/>
      <c r="G389" s="236"/>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c r="AY389" s="175"/>
      <c r="AZ389" s="175"/>
      <c r="BA389" s="175"/>
      <c r="BB389" s="175"/>
      <c r="BC389" s="175"/>
      <c r="BD389" s="175"/>
      <c r="BE389" s="175"/>
      <c r="BF389" s="175"/>
      <c r="BG389" s="175"/>
      <c r="BH389" s="175"/>
      <c r="BI389" s="175"/>
      <c r="BJ389" s="175"/>
      <c r="BK389" s="175"/>
      <c r="BL389" s="175"/>
      <c r="BM389" s="175"/>
      <c r="BN389" s="175"/>
      <c r="BO389" s="175"/>
      <c r="BP389" s="175"/>
      <c r="BQ389" s="175"/>
      <c r="BR389" s="175"/>
      <c r="BS389" s="175"/>
      <c r="BT389" s="175"/>
      <c r="BU389" s="175"/>
      <c r="BV389" s="175"/>
      <c r="BW389" s="175"/>
      <c r="BX389" s="175"/>
      <c r="BY389" s="175"/>
      <c r="BZ389" s="175"/>
      <c r="CA389" s="175"/>
      <c r="CB389" s="175"/>
      <c r="CC389" s="175"/>
      <c r="CD389" s="175"/>
      <c r="CE389" s="175"/>
      <c r="CF389" s="175"/>
      <c r="CG389" s="175"/>
      <c r="CH389" s="175"/>
      <c r="CI389" s="175"/>
      <c r="CJ389" s="175"/>
      <c r="CK389" s="175"/>
      <c r="CL389" s="175"/>
      <c r="CM389" s="175"/>
      <c r="CN389" s="175"/>
      <c r="CO389" s="175"/>
      <c r="CP389" s="175"/>
      <c r="CQ389" s="175"/>
      <c r="CR389" s="175"/>
      <c r="CS389" s="175"/>
      <c r="CT389" s="175"/>
      <c r="CU389" s="175"/>
      <c r="CV389" s="175"/>
      <c r="CW389" s="175"/>
      <c r="CX389" s="175"/>
      <c r="CY389" s="175"/>
      <c r="CZ389" s="175"/>
      <c r="DA389" s="175"/>
      <c r="DB389" s="175"/>
      <c r="DC389" s="175"/>
      <c r="DD389" s="175"/>
      <c r="DE389" s="175"/>
      <c r="DF389" s="175"/>
      <c r="DG389" s="175"/>
      <c r="DH389" s="175"/>
      <c r="DI389" s="175"/>
      <c r="DJ389" s="175"/>
      <c r="DK389" s="175"/>
      <c r="DL389" s="175"/>
      <c r="DM389" s="175"/>
      <c r="DN389" s="175"/>
      <c r="DO389" s="175"/>
      <c r="DP389" s="175"/>
      <c r="DQ389" s="175"/>
      <c r="DR389" s="175"/>
      <c r="DS389" s="175"/>
      <c r="DT389" s="175"/>
      <c r="DU389" s="175"/>
      <c r="DV389" s="175"/>
      <c r="DW389" s="175"/>
      <c r="DX389" s="175"/>
      <c r="DY389" s="175"/>
      <c r="DZ389" s="175"/>
      <c r="EA389" s="175"/>
      <c r="EB389" s="175"/>
      <c r="EC389" s="175"/>
      <c r="ED389" s="175"/>
      <c r="EE389" s="175"/>
      <c r="EF389" s="175"/>
      <c r="EG389" s="175"/>
      <c r="EH389" s="175"/>
      <c r="EI389" s="175"/>
      <c r="EJ389" s="175"/>
      <c r="EK389" s="175"/>
      <c r="EL389" s="175"/>
      <c r="EM389" s="175"/>
      <c r="EN389" s="175"/>
    </row>
    <row r="390" spans="1:144" ht="14.25">
      <c r="A390" s="175"/>
      <c r="B390" s="175"/>
      <c r="C390" s="254"/>
      <c r="D390" s="255"/>
      <c r="E390" s="175"/>
      <c r="F390" s="236"/>
      <c r="G390" s="236"/>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c r="AY390" s="175"/>
      <c r="AZ390" s="175"/>
      <c r="BA390" s="175"/>
      <c r="BB390" s="175"/>
      <c r="BC390" s="175"/>
      <c r="BD390" s="175"/>
      <c r="BE390" s="175"/>
      <c r="BF390" s="175"/>
      <c r="BG390" s="175"/>
      <c r="BH390" s="175"/>
      <c r="BI390" s="175"/>
      <c r="BJ390" s="175"/>
      <c r="BK390" s="175"/>
      <c r="BL390" s="175"/>
      <c r="BM390" s="175"/>
      <c r="BN390" s="175"/>
      <c r="BO390" s="175"/>
      <c r="BP390" s="175"/>
      <c r="BQ390" s="175"/>
      <c r="BR390" s="175"/>
      <c r="BS390" s="175"/>
      <c r="BT390" s="175"/>
      <c r="BU390" s="175"/>
      <c r="BV390" s="175"/>
      <c r="BW390" s="175"/>
      <c r="BX390" s="175"/>
      <c r="BY390" s="175"/>
      <c r="BZ390" s="175"/>
      <c r="CA390" s="175"/>
      <c r="CB390" s="175"/>
      <c r="CC390" s="175"/>
      <c r="CD390" s="175"/>
      <c r="CE390" s="175"/>
      <c r="CF390" s="175"/>
      <c r="CG390" s="175"/>
      <c r="CH390" s="175"/>
      <c r="CI390" s="175"/>
      <c r="CJ390" s="175"/>
      <c r="CK390" s="175"/>
      <c r="CL390" s="175"/>
      <c r="CM390" s="175"/>
      <c r="CN390" s="175"/>
      <c r="CO390" s="175"/>
      <c r="CP390" s="175"/>
      <c r="CQ390" s="175"/>
      <c r="CR390" s="175"/>
      <c r="CS390" s="175"/>
      <c r="CT390" s="175"/>
      <c r="CU390" s="175"/>
      <c r="CV390" s="175"/>
      <c r="CW390" s="175"/>
      <c r="CX390" s="175"/>
      <c r="CY390" s="175"/>
      <c r="CZ390" s="175"/>
      <c r="DA390" s="175"/>
      <c r="DB390" s="175"/>
      <c r="DC390" s="175"/>
      <c r="DD390" s="175"/>
      <c r="DE390" s="175"/>
      <c r="DF390" s="175"/>
      <c r="DG390" s="175"/>
      <c r="DH390" s="175"/>
      <c r="DI390" s="175"/>
      <c r="DJ390" s="175"/>
      <c r="DK390" s="175"/>
      <c r="DL390" s="175"/>
      <c r="DM390" s="175"/>
      <c r="DN390" s="175"/>
      <c r="DO390" s="175"/>
      <c r="DP390" s="175"/>
      <c r="DQ390" s="175"/>
      <c r="DR390" s="175"/>
      <c r="DS390" s="175"/>
      <c r="DT390" s="175"/>
      <c r="DU390" s="175"/>
      <c r="DV390" s="175"/>
      <c r="DW390" s="175"/>
      <c r="DX390" s="175"/>
      <c r="DY390" s="175"/>
      <c r="DZ390" s="175"/>
      <c r="EA390" s="175"/>
      <c r="EB390" s="175"/>
      <c r="EC390" s="175"/>
      <c r="ED390" s="175"/>
      <c r="EE390" s="175"/>
      <c r="EF390" s="175"/>
      <c r="EG390" s="175"/>
      <c r="EH390" s="175"/>
      <c r="EI390" s="175"/>
      <c r="EJ390" s="175"/>
      <c r="EK390" s="175"/>
      <c r="EL390" s="175"/>
      <c r="EM390" s="175"/>
      <c r="EN390" s="175"/>
    </row>
    <row r="391" spans="1:144" ht="14.25">
      <c r="A391" s="175"/>
      <c r="B391" s="175"/>
      <c r="C391" s="254"/>
      <c r="D391" s="255"/>
      <c r="E391" s="175"/>
      <c r="F391" s="236"/>
      <c r="G391" s="236"/>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c r="AY391" s="175"/>
      <c r="AZ391" s="175"/>
      <c r="BA391" s="175"/>
      <c r="BB391" s="175"/>
      <c r="BC391" s="175"/>
      <c r="BD391" s="175"/>
      <c r="BE391" s="175"/>
      <c r="BF391" s="175"/>
      <c r="BG391" s="175"/>
      <c r="BH391" s="175"/>
      <c r="BI391" s="175"/>
      <c r="BJ391" s="175"/>
      <c r="BK391" s="175"/>
      <c r="BL391" s="175"/>
      <c r="BM391" s="175"/>
      <c r="BN391" s="175"/>
      <c r="BO391" s="175"/>
      <c r="BP391" s="175"/>
      <c r="BQ391" s="175"/>
      <c r="BR391" s="175"/>
      <c r="BS391" s="175"/>
      <c r="BT391" s="175"/>
      <c r="BU391" s="175"/>
      <c r="BV391" s="175"/>
      <c r="BW391" s="175"/>
      <c r="BX391" s="175"/>
      <c r="BY391" s="175"/>
      <c r="BZ391" s="175"/>
      <c r="CA391" s="175"/>
      <c r="CB391" s="175"/>
      <c r="CC391" s="175"/>
      <c r="CD391" s="175"/>
      <c r="CE391" s="175"/>
      <c r="CF391" s="175"/>
      <c r="CG391" s="175"/>
      <c r="CH391" s="175"/>
      <c r="CI391" s="175"/>
      <c r="CJ391" s="175"/>
      <c r="CK391" s="175"/>
      <c r="CL391" s="175"/>
      <c r="CM391" s="175"/>
      <c r="CN391" s="175"/>
      <c r="CO391" s="175"/>
      <c r="CP391" s="175"/>
      <c r="CQ391" s="175"/>
      <c r="CR391" s="175"/>
      <c r="CS391" s="175"/>
      <c r="CT391" s="175"/>
      <c r="CU391" s="175"/>
      <c r="CV391" s="175"/>
      <c r="CW391" s="175"/>
      <c r="CX391" s="175"/>
      <c r="CY391" s="175"/>
      <c r="CZ391" s="175"/>
      <c r="DA391" s="175"/>
      <c r="DB391" s="175"/>
      <c r="DC391" s="175"/>
      <c r="DD391" s="175"/>
      <c r="DE391" s="175"/>
      <c r="DF391" s="175"/>
      <c r="DG391" s="175"/>
      <c r="DH391" s="175"/>
      <c r="DI391" s="175"/>
      <c r="DJ391" s="175"/>
      <c r="DK391" s="175"/>
      <c r="DL391" s="175"/>
      <c r="DM391" s="175"/>
      <c r="DN391" s="175"/>
      <c r="DO391" s="175"/>
      <c r="DP391" s="175"/>
      <c r="DQ391" s="175"/>
      <c r="DR391" s="175"/>
      <c r="DS391" s="175"/>
      <c r="DT391" s="175"/>
      <c r="DU391" s="175"/>
      <c r="DV391" s="175"/>
      <c r="DW391" s="175"/>
      <c r="DX391" s="175"/>
      <c r="DY391" s="175"/>
      <c r="DZ391" s="175"/>
      <c r="EA391" s="175"/>
      <c r="EB391" s="175"/>
      <c r="EC391" s="175"/>
      <c r="ED391" s="175"/>
      <c r="EE391" s="175"/>
      <c r="EF391" s="175"/>
      <c r="EG391" s="175"/>
      <c r="EH391" s="175"/>
      <c r="EI391" s="175"/>
      <c r="EJ391" s="175"/>
      <c r="EK391" s="175"/>
      <c r="EL391" s="175"/>
      <c r="EM391" s="175"/>
      <c r="EN391" s="175"/>
    </row>
    <row r="392" spans="1:144" ht="14.25">
      <c r="A392" s="175"/>
      <c r="B392" s="175"/>
      <c r="C392" s="254"/>
      <c r="D392" s="255"/>
      <c r="E392" s="175"/>
      <c r="F392" s="236"/>
      <c r="G392" s="236"/>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c r="AY392" s="175"/>
      <c r="AZ392" s="175"/>
      <c r="BA392" s="175"/>
      <c r="BB392" s="175"/>
      <c r="BC392" s="175"/>
      <c r="BD392" s="175"/>
      <c r="BE392" s="175"/>
      <c r="BF392" s="175"/>
      <c r="BG392" s="175"/>
      <c r="BH392" s="175"/>
      <c r="BI392" s="175"/>
      <c r="BJ392" s="175"/>
      <c r="BK392" s="175"/>
      <c r="BL392" s="175"/>
      <c r="BM392" s="175"/>
      <c r="BN392" s="175"/>
      <c r="BO392" s="175"/>
      <c r="BP392" s="175"/>
      <c r="BQ392" s="175"/>
      <c r="BR392" s="175"/>
      <c r="BS392" s="175"/>
      <c r="BT392" s="175"/>
      <c r="BU392" s="175"/>
      <c r="BV392" s="175"/>
      <c r="BW392" s="175"/>
      <c r="BX392" s="175"/>
      <c r="BY392" s="175"/>
      <c r="BZ392" s="175"/>
      <c r="CA392" s="175"/>
      <c r="CB392" s="175"/>
      <c r="CC392" s="175"/>
      <c r="CD392" s="175"/>
      <c r="CE392" s="175"/>
      <c r="CF392" s="175"/>
      <c r="CG392" s="175"/>
      <c r="CH392" s="175"/>
      <c r="CI392" s="175"/>
      <c r="CJ392" s="175"/>
      <c r="CK392" s="175"/>
      <c r="CL392" s="175"/>
      <c r="CM392" s="175"/>
      <c r="CN392" s="175"/>
      <c r="CO392" s="175"/>
      <c r="CP392" s="175"/>
      <c r="CQ392" s="175"/>
      <c r="CR392" s="175"/>
      <c r="CS392" s="175"/>
      <c r="CT392" s="175"/>
      <c r="CU392" s="175"/>
      <c r="CV392" s="175"/>
      <c r="CW392" s="175"/>
      <c r="CX392" s="175"/>
      <c r="CY392" s="175"/>
      <c r="CZ392" s="175"/>
      <c r="DA392" s="175"/>
      <c r="DB392" s="175"/>
      <c r="DC392" s="175"/>
      <c r="DD392" s="175"/>
      <c r="DE392" s="175"/>
      <c r="DF392" s="175"/>
      <c r="DG392" s="175"/>
      <c r="DH392" s="175"/>
      <c r="DI392" s="175"/>
      <c r="DJ392" s="175"/>
      <c r="DK392" s="175"/>
      <c r="DL392" s="175"/>
      <c r="DM392" s="175"/>
      <c r="DN392" s="175"/>
      <c r="DO392" s="175"/>
      <c r="DP392" s="175"/>
      <c r="DQ392" s="175"/>
      <c r="DR392" s="175"/>
      <c r="DS392" s="175"/>
      <c r="DT392" s="175"/>
      <c r="DU392" s="175"/>
      <c r="DV392" s="175"/>
      <c r="DW392" s="175"/>
      <c r="DX392" s="175"/>
      <c r="DY392" s="175"/>
      <c r="DZ392" s="175"/>
      <c r="EA392" s="175"/>
      <c r="EB392" s="175"/>
      <c r="EC392" s="175"/>
      <c r="ED392" s="175"/>
      <c r="EE392" s="175"/>
      <c r="EF392" s="175"/>
      <c r="EG392" s="175"/>
      <c r="EH392" s="175"/>
      <c r="EI392" s="175"/>
      <c r="EJ392" s="175"/>
      <c r="EK392" s="175"/>
      <c r="EL392" s="175"/>
      <c r="EM392" s="175"/>
      <c r="EN392" s="175"/>
    </row>
    <row r="393" spans="1:144" ht="14.25">
      <c r="A393" s="175"/>
      <c r="B393" s="175"/>
      <c r="C393" s="254"/>
      <c r="D393" s="255"/>
      <c r="E393" s="175"/>
      <c r="F393" s="236"/>
      <c r="G393" s="236"/>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c r="AY393" s="175"/>
      <c r="AZ393" s="175"/>
      <c r="BA393" s="175"/>
      <c r="BB393" s="175"/>
      <c r="BC393" s="175"/>
      <c r="BD393" s="175"/>
      <c r="BE393" s="175"/>
      <c r="BF393" s="175"/>
      <c r="BG393" s="175"/>
      <c r="BH393" s="175"/>
      <c r="BI393" s="175"/>
      <c r="BJ393" s="175"/>
      <c r="BK393" s="175"/>
      <c r="BL393" s="175"/>
      <c r="BM393" s="175"/>
      <c r="BN393" s="175"/>
      <c r="BO393" s="175"/>
      <c r="BP393" s="175"/>
      <c r="BQ393" s="175"/>
      <c r="BR393" s="175"/>
      <c r="BS393" s="175"/>
      <c r="BT393" s="175"/>
      <c r="BU393" s="175"/>
      <c r="BV393" s="175"/>
      <c r="BW393" s="175"/>
      <c r="BX393" s="175"/>
      <c r="BY393" s="175"/>
      <c r="BZ393" s="175"/>
      <c r="CA393" s="175"/>
      <c r="CB393" s="175"/>
      <c r="CC393" s="175"/>
      <c r="CD393" s="175"/>
      <c r="CE393" s="175"/>
      <c r="CF393" s="175"/>
      <c r="CG393" s="175"/>
      <c r="CH393" s="175"/>
      <c r="CI393" s="175"/>
      <c r="CJ393" s="175"/>
      <c r="CK393" s="175"/>
      <c r="CL393" s="175"/>
      <c r="CM393" s="175"/>
      <c r="CN393" s="175"/>
      <c r="CO393" s="175"/>
      <c r="CP393" s="175"/>
      <c r="CQ393" s="175"/>
      <c r="CR393" s="175"/>
      <c r="CS393" s="175"/>
      <c r="CT393" s="175"/>
      <c r="CU393" s="175"/>
      <c r="CV393" s="175"/>
      <c r="CW393" s="175"/>
      <c r="CX393" s="175"/>
      <c r="CY393" s="175"/>
      <c r="CZ393" s="175"/>
      <c r="DA393" s="175"/>
      <c r="DB393" s="175"/>
      <c r="DC393" s="175"/>
      <c r="DD393" s="175"/>
      <c r="DE393" s="175"/>
      <c r="DF393" s="175"/>
      <c r="DG393" s="175"/>
      <c r="DH393" s="175"/>
      <c r="DI393" s="175"/>
      <c r="DJ393" s="175"/>
      <c r="DK393" s="175"/>
      <c r="DL393" s="175"/>
      <c r="DM393" s="175"/>
      <c r="DN393" s="175"/>
      <c r="DO393" s="175"/>
      <c r="DP393" s="175"/>
      <c r="DQ393" s="175"/>
      <c r="DR393" s="175"/>
      <c r="DS393" s="175"/>
      <c r="DT393" s="175"/>
      <c r="DU393" s="175"/>
      <c r="DV393" s="175"/>
      <c r="DW393" s="175"/>
      <c r="DX393" s="175"/>
      <c r="DY393" s="175"/>
      <c r="DZ393" s="175"/>
      <c r="EA393" s="175"/>
      <c r="EB393" s="175"/>
      <c r="EC393" s="175"/>
      <c r="ED393" s="175"/>
      <c r="EE393" s="175"/>
      <c r="EF393" s="175"/>
      <c r="EG393" s="175"/>
      <c r="EH393" s="175"/>
      <c r="EI393" s="175"/>
      <c r="EJ393" s="175"/>
      <c r="EK393" s="175"/>
      <c r="EL393" s="175"/>
      <c r="EM393" s="175"/>
      <c r="EN393" s="175"/>
    </row>
    <row r="394" spans="1:144" ht="14.25">
      <c r="A394" s="175"/>
      <c r="B394" s="175"/>
      <c r="C394" s="254"/>
      <c r="D394" s="255"/>
      <c r="E394" s="175"/>
      <c r="F394" s="236"/>
      <c r="G394" s="236"/>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c r="AY394" s="175"/>
      <c r="AZ394" s="175"/>
      <c r="BA394" s="175"/>
      <c r="BB394" s="175"/>
      <c r="BC394" s="175"/>
      <c r="BD394" s="175"/>
      <c r="BE394" s="175"/>
      <c r="BF394" s="175"/>
      <c r="BG394" s="175"/>
      <c r="BH394" s="175"/>
      <c r="BI394" s="175"/>
      <c r="BJ394" s="175"/>
      <c r="BK394" s="175"/>
      <c r="BL394" s="175"/>
      <c r="BM394" s="175"/>
      <c r="BN394" s="175"/>
      <c r="BO394" s="175"/>
      <c r="BP394" s="175"/>
      <c r="BQ394" s="175"/>
      <c r="BR394" s="175"/>
      <c r="BS394" s="175"/>
      <c r="BT394" s="175"/>
      <c r="BU394" s="175"/>
      <c r="BV394" s="175"/>
      <c r="BW394" s="175"/>
      <c r="BX394" s="175"/>
      <c r="BY394" s="175"/>
      <c r="BZ394" s="175"/>
      <c r="CA394" s="175"/>
      <c r="CB394" s="175"/>
      <c r="CC394" s="175"/>
      <c r="CD394" s="175"/>
      <c r="CE394" s="175"/>
      <c r="CF394" s="175"/>
      <c r="CG394" s="175"/>
      <c r="CH394" s="175"/>
      <c r="CI394" s="175"/>
      <c r="CJ394" s="175"/>
      <c r="CK394" s="175"/>
      <c r="CL394" s="175"/>
      <c r="CM394" s="175"/>
      <c r="CN394" s="175"/>
      <c r="CO394" s="175"/>
      <c r="CP394" s="175"/>
      <c r="CQ394" s="175"/>
      <c r="CR394" s="175"/>
      <c r="CS394" s="175"/>
      <c r="CT394" s="175"/>
      <c r="CU394" s="175"/>
      <c r="CV394" s="175"/>
      <c r="CW394" s="175"/>
      <c r="CX394" s="175"/>
      <c r="CY394" s="175"/>
      <c r="CZ394" s="175"/>
      <c r="DA394" s="175"/>
      <c r="DB394" s="175"/>
      <c r="DC394" s="175"/>
      <c r="DD394" s="175"/>
      <c r="DE394" s="175"/>
      <c r="DF394" s="175"/>
      <c r="DG394" s="175"/>
      <c r="DH394" s="175"/>
      <c r="DI394" s="175"/>
      <c r="DJ394" s="175"/>
      <c r="DK394" s="175"/>
      <c r="DL394" s="175"/>
      <c r="DM394" s="175"/>
      <c r="DN394" s="175"/>
      <c r="DO394" s="175"/>
      <c r="DP394" s="175"/>
      <c r="DQ394" s="175"/>
      <c r="DR394" s="175"/>
      <c r="DS394" s="175"/>
      <c r="DT394" s="175"/>
      <c r="DU394" s="175"/>
      <c r="DV394" s="175"/>
      <c r="DW394" s="175"/>
      <c r="DX394" s="175"/>
      <c r="DY394" s="175"/>
      <c r="DZ394" s="175"/>
      <c r="EA394" s="175"/>
      <c r="EB394" s="175"/>
      <c r="EC394" s="175"/>
      <c r="ED394" s="175"/>
      <c r="EE394" s="175"/>
      <c r="EF394" s="175"/>
      <c r="EG394" s="175"/>
      <c r="EH394" s="175"/>
      <c r="EI394" s="175"/>
      <c r="EJ394" s="175"/>
      <c r="EK394" s="175"/>
      <c r="EL394" s="175"/>
      <c r="EM394" s="175"/>
      <c r="EN394" s="175"/>
    </row>
    <row r="395" spans="1:144" ht="14.25">
      <c r="A395" s="175"/>
      <c r="B395" s="175"/>
      <c r="C395" s="254"/>
      <c r="D395" s="255"/>
      <c r="E395" s="175"/>
      <c r="F395" s="236"/>
      <c r="G395" s="236"/>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c r="AY395" s="175"/>
      <c r="AZ395" s="175"/>
      <c r="BA395" s="175"/>
      <c r="BB395" s="175"/>
      <c r="BC395" s="175"/>
      <c r="BD395" s="175"/>
      <c r="BE395" s="175"/>
      <c r="BF395" s="175"/>
      <c r="BG395" s="175"/>
      <c r="BH395" s="175"/>
      <c r="BI395" s="175"/>
      <c r="BJ395" s="175"/>
      <c r="BK395" s="175"/>
      <c r="BL395" s="175"/>
      <c r="BM395" s="175"/>
      <c r="BN395" s="175"/>
      <c r="BO395" s="175"/>
      <c r="BP395" s="175"/>
      <c r="BQ395" s="175"/>
      <c r="BR395" s="175"/>
      <c r="BS395" s="175"/>
      <c r="BT395" s="175"/>
      <c r="BU395" s="175"/>
      <c r="BV395" s="175"/>
      <c r="BW395" s="175"/>
      <c r="BX395" s="175"/>
      <c r="BY395" s="175"/>
      <c r="BZ395" s="175"/>
      <c r="CA395" s="175"/>
      <c r="CB395" s="175"/>
      <c r="CC395" s="175"/>
      <c r="CD395" s="175"/>
      <c r="CE395" s="175"/>
      <c r="CF395" s="175"/>
      <c r="CG395" s="175"/>
      <c r="CH395" s="175"/>
      <c r="CI395" s="175"/>
      <c r="CJ395" s="175"/>
      <c r="CK395" s="175"/>
      <c r="CL395" s="175"/>
      <c r="CM395" s="175"/>
      <c r="CN395" s="175"/>
      <c r="CO395" s="175"/>
      <c r="CP395" s="175"/>
      <c r="CQ395" s="175"/>
      <c r="CR395" s="175"/>
      <c r="CS395" s="175"/>
      <c r="CT395" s="175"/>
      <c r="CU395" s="175"/>
      <c r="CV395" s="175"/>
      <c r="CW395" s="175"/>
      <c r="CX395" s="175"/>
      <c r="CY395" s="175"/>
      <c r="CZ395" s="175"/>
      <c r="DA395" s="175"/>
      <c r="DB395" s="175"/>
      <c r="DC395" s="175"/>
      <c r="DD395" s="175"/>
      <c r="DE395" s="175"/>
      <c r="DF395" s="175"/>
      <c r="DG395" s="175"/>
      <c r="DH395" s="175"/>
      <c r="DI395" s="175"/>
      <c r="DJ395" s="175"/>
      <c r="DK395" s="175"/>
      <c r="DL395" s="175"/>
      <c r="DM395" s="175"/>
      <c r="DN395" s="175"/>
      <c r="DO395" s="175"/>
      <c r="DP395" s="175"/>
      <c r="DQ395" s="175"/>
      <c r="DR395" s="175"/>
      <c r="DS395" s="175"/>
      <c r="DT395" s="175"/>
      <c r="DU395" s="175"/>
      <c r="DV395" s="175"/>
      <c r="DW395" s="175"/>
      <c r="DX395" s="175"/>
      <c r="DY395" s="175"/>
      <c r="DZ395" s="175"/>
      <c r="EA395" s="175"/>
      <c r="EB395" s="175"/>
      <c r="EC395" s="175"/>
      <c r="ED395" s="175"/>
      <c r="EE395" s="175"/>
      <c r="EF395" s="175"/>
      <c r="EG395" s="175"/>
      <c r="EH395" s="175"/>
      <c r="EI395" s="175"/>
      <c r="EJ395" s="175"/>
      <c r="EK395" s="175"/>
      <c r="EL395" s="175"/>
      <c r="EM395" s="175"/>
      <c r="EN395" s="175"/>
    </row>
    <row r="396" spans="1:144" ht="14.25">
      <c r="A396" s="175"/>
      <c r="B396" s="175"/>
      <c r="C396" s="254"/>
      <c r="D396" s="255"/>
      <c r="E396" s="175"/>
      <c r="F396" s="236"/>
      <c r="G396" s="236"/>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c r="AY396" s="175"/>
      <c r="AZ396" s="175"/>
      <c r="BA396" s="175"/>
      <c r="BB396" s="175"/>
      <c r="BC396" s="175"/>
      <c r="BD396" s="175"/>
      <c r="BE396" s="175"/>
      <c r="BF396" s="175"/>
      <c r="BG396" s="175"/>
      <c r="BH396" s="175"/>
      <c r="BI396" s="175"/>
      <c r="BJ396" s="175"/>
      <c r="BK396" s="175"/>
      <c r="BL396" s="175"/>
      <c r="BM396" s="175"/>
      <c r="BN396" s="175"/>
      <c r="BO396" s="175"/>
      <c r="BP396" s="175"/>
      <c r="BQ396" s="175"/>
      <c r="BR396" s="175"/>
      <c r="BS396" s="175"/>
      <c r="BT396" s="175"/>
      <c r="BU396" s="175"/>
      <c r="BV396" s="175"/>
      <c r="BW396" s="175"/>
      <c r="BX396" s="175"/>
      <c r="BY396" s="175"/>
      <c r="BZ396" s="175"/>
      <c r="CA396" s="175"/>
      <c r="CB396" s="175"/>
      <c r="CC396" s="175"/>
      <c r="CD396" s="175"/>
      <c r="CE396" s="175"/>
      <c r="CF396" s="175"/>
      <c r="CG396" s="175"/>
      <c r="CH396" s="175"/>
      <c r="CI396" s="175"/>
      <c r="CJ396" s="175"/>
      <c r="CK396" s="175"/>
      <c r="CL396" s="175"/>
      <c r="CM396" s="175"/>
      <c r="CN396" s="175"/>
      <c r="CO396" s="175"/>
      <c r="CP396" s="175"/>
      <c r="CQ396" s="175"/>
      <c r="CR396" s="175"/>
      <c r="CS396" s="175"/>
      <c r="CT396" s="175"/>
      <c r="CU396" s="175"/>
      <c r="CV396" s="175"/>
      <c r="CW396" s="175"/>
      <c r="CX396" s="175"/>
      <c r="CY396" s="175"/>
      <c r="CZ396" s="175"/>
      <c r="DA396" s="175"/>
      <c r="DB396" s="175"/>
      <c r="DC396" s="175"/>
      <c r="DD396" s="175"/>
      <c r="DE396" s="175"/>
      <c r="DF396" s="175"/>
      <c r="DG396" s="175"/>
      <c r="DH396" s="175"/>
      <c r="DI396" s="175"/>
      <c r="DJ396" s="175"/>
      <c r="DK396" s="175"/>
      <c r="DL396" s="175"/>
      <c r="DM396" s="175"/>
      <c r="DN396" s="175"/>
      <c r="DO396" s="175"/>
      <c r="DP396" s="175"/>
      <c r="DQ396" s="175"/>
      <c r="DR396" s="175"/>
      <c r="DS396" s="175"/>
      <c r="DT396" s="175"/>
      <c r="DU396" s="175"/>
      <c r="DV396" s="175"/>
      <c r="DW396" s="175"/>
      <c r="DX396" s="175"/>
      <c r="DY396" s="175"/>
      <c r="DZ396" s="175"/>
      <c r="EA396" s="175"/>
      <c r="EB396" s="175"/>
      <c r="EC396" s="175"/>
      <c r="ED396" s="175"/>
      <c r="EE396" s="175"/>
      <c r="EF396" s="175"/>
      <c r="EG396" s="175"/>
      <c r="EH396" s="175"/>
      <c r="EI396" s="175"/>
      <c r="EJ396" s="175"/>
      <c r="EK396" s="175"/>
      <c r="EL396" s="175"/>
      <c r="EM396" s="175"/>
      <c r="EN396" s="175"/>
    </row>
    <row r="397" spans="1:144" ht="14.25">
      <c r="A397" s="175"/>
      <c r="B397" s="175"/>
      <c r="C397" s="254"/>
      <c r="D397" s="255"/>
      <c r="E397" s="175"/>
      <c r="F397" s="236"/>
      <c r="G397" s="236"/>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c r="AY397" s="175"/>
      <c r="AZ397" s="175"/>
      <c r="BA397" s="175"/>
      <c r="BB397" s="175"/>
      <c r="BC397" s="175"/>
      <c r="BD397" s="175"/>
      <c r="BE397" s="175"/>
      <c r="BF397" s="175"/>
      <c r="BG397" s="175"/>
      <c r="BH397" s="175"/>
      <c r="BI397" s="175"/>
      <c r="BJ397" s="175"/>
      <c r="BK397" s="175"/>
      <c r="BL397" s="175"/>
      <c r="BM397" s="175"/>
      <c r="BN397" s="175"/>
      <c r="BO397" s="175"/>
      <c r="BP397" s="175"/>
      <c r="BQ397" s="175"/>
      <c r="BR397" s="175"/>
      <c r="BS397" s="175"/>
      <c r="BT397" s="175"/>
      <c r="BU397" s="175"/>
      <c r="BV397" s="175"/>
      <c r="BW397" s="175"/>
      <c r="BX397" s="175"/>
      <c r="BY397" s="175"/>
      <c r="BZ397" s="175"/>
      <c r="CA397" s="175"/>
      <c r="CB397" s="175"/>
      <c r="CC397" s="175"/>
      <c r="CD397" s="175"/>
      <c r="CE397" s="175"/>
      <c r="CF397" s="175"/>
      <c r="CG397" s="175"/>
      <c r="CH397" s="175"/>
      <c r="CI397" s="175"/>
      <c r="CJ397" s="175"/>
      <c r="CK397" s="175"/>
      <c r="CL397" s="175"/>
      <c r="CM397" s="175"/>
      <c r="CN397" s="175"/>
      <c r="CO397" s="175"/>
      <c r="CP397" s="175"/>
      <c r="CQ397" s="175"/>
      <c r="CR397" s="175"/>
      <c r="CS397" s="175"/>
      <c r="CT397" s="175"/>
      <c r="CU397" s="175"/>
      <c r="CV397" s="175"/>
      <c r="CW397" s="175"/>
      <c r="CX397" s="175"/>
      <c r="CY397" s="175"/>
      <c r="CZ397" s="175"/>
      <c r="DA397" s="175"/>
      <c r="DB397" s="175"/>
      <c r="DC397" s="175"/>
      <c r="DD397" s="175"/>
      <c r="DE397" s="175"/>
      <c r="DF397" s="175"/>
      <c r="DG397" s="175"/>
      <c r="DH397" s="175"/>
      <c r="DI397" s="175"/>
      <c r="DJ397" s="175"/>
      <c r="DK397" s="175"/>
      <c r="DL397" s="175"/>
      <c r="DM397" s="175"/>
      <c r="DN397" s="175"/>
      <c r="DO397" s="175"/>
      <c r="DP397" s="175"/>
      <c r="DQ397" s="175"/>
      <c r="DR397" s="175"/>
      <c r="DS397" s="175"/>
      <c r="DT397" s="175"/>
      <c r="DU397" s="175"/>
      <c r="DV397" s="175"/>
      <c r="DW397" s="175"/>
      <c r="DX397" s="175"/>
      <c r="DY397" s="175"/>
      <c r="DZ397" s="175"/>
      <c r="EA397" s="175"/>
      <c r="EB397" s="175"/>
      <c r="EC397" s="175"/>
      <c r="ED397" s="175"/>
      <c r="EE397" s="175"/>
      <c r="EF397" s="175"/>
      <c r="EG397" s="175"/>
      <c r="EH397" s="175"/>
      <c r="EI397" s="175"/>
      <c r="EJ397" s="175"/>
      <c r="EK397" s="175"/>
      <c r="EL397" s="175"/>
      <c r="EM397" s="175"/>
      <c r="EN397" s="175"/>
    </row>
    <row r="398" spans="1:144" ht="14.25">
      <c r="A398" s="175"/>
      <c r="B398" s="175"/>
      <c r="C398" s="254"/>
      <c r="D398" s="255"/>
      <c r="E398" s="175"/>
      <c r="F398" s="236"/>
      <c r="G398" s="236"/>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c r="AY398" s="175"/>
      <c r="AZ398" s="175"/>
      <c r="BA398" s="175"/>
      <c r="BB398" s="175"/>
      <c r="BC398" s="175"/>
      <c r="BD398" s="175"/>
      <c r="BE398" s="175"/>
      <c r="BF398" s="175"/>
      <c r="BG398" s="175"/>
      <c r="BH398" s="175"/>
      <c r="BI398" s="175"/>
      <c r="BJ398" s="175"/>
      <c r="BK398" s="175"/>
      <c r="BL398" s="175"/>
      <c r="BM398" s="175"/>
      <c r="BN398" s="175"/>
      <c r="BO398" s="175"/>
      <c r="BP398" s="175"/>
      <c r="BQ398" s="175"/>
      <c r="BR398" s="175"/>
      <c r="BS398" s="175"/>
      <c r="BT398" s="175"/>
      <c r="BU398" s="175"/>
      <c r="BV398" s="175"/>
      <c r="BW398" s="175"/>
      <c r="BX398" s="175"/>
      <c r="BY398" s="175"/>
      <c r="BZ398" s="175"/>
      <c r="CA398" s="175"/>
      <c r="CB398" s="175"/>
      <c r="CC398" s="175"/>
      <c r="CD398" s="175"/>
      <c r="CE398" s="175"/>
      <c r="CF398" s="175"/>
      <c r="CG398" s="175"/>
      <c r="CH398" s="175"/>
      <c r="CI398" s="175"/>
      <c r="CJ398" s="175"/>
      <c r="CK398" s="175"/>
      <c r="CL398" s="175"/>
      <c r="CM398" s="175"/>
      <c r="CN398" s="175"/>
      <c r="CO398" s="175"/>
      <c r="CP398" s="175"/>
      <c r="CQ398" s="175"/>
      <c r="CR398" s="175"/>
      <c r="CS398" s="175"/>
      <c r="CT398" s="175"/>
      <c r="CU398" s="175"/>
      <c r="CV398" s="175"/>
      <c r="CW398" s="175"/>
      <c r="CX398" s="175"/>
      <c r="CY398" s="175"/>
      <c r="CZ398" s="175"/>
      <c r="DA398" s="175"/>
      <c r="DB398" s="175"/>
      <c r="DC398" s="175"/>
      <c r="DD398" s="175"/>
      <c r="DE398" s="175"/>
      <c r="DF398" s="175"/>
      <c r="DG398" s="175"/>
      <c r="DH398" s="175"/>
      <c r="DI398" s="175"/>
      <c r="DJ398" s="175"/>
      <c r="DK398" s="175"/>
      <c r="DL398" s="175"/>
      <c r="DM398" s="175"/>
      <c r="DN398" s="175"/>
      <c r="DO398" s="175"/>
      <c r="DP398" s="175"/>
      <c r="DQ398" s="175"/>
      <c r="DR398" s="175"/>
      <c r="DS398" s="175"/>
      <c r="DT398" s="175"/>
      <c r="DU398" s="175"/>
      <c r="DV398" s="175"/>
      <c r="DW398" s="175"/>
      <c r="DX398" s="175"/>
      <c r="DY398" s="175"/>
      <c r="DZ398" s="175"/>
      <c r="EA398" s="175"/>
      <c r="EB398" s="175"/>
      <c r="EC398" s="175"/>
      <c r="ED398" s="175"/>
      <c r="EE398" s="175"/>
      <c r="EF398" s="175"/>
      <c r="EG398" s="175"/>
      <c r="EH398" s="175"/>
      <c r="EI398" s="175"/>
      <c r="EJ398" s="175"/>
      <c r="EK398" s="175"/>
      <c r="EL398" s="175"/>
      <c r="EM398" s="175"/>
      <c r="EN398" s="175"/>
    </row>
    <row r="399" spans="1:144" ht="14.25">
      <c r="A399" s="175"/>
      <c r="B399" s="175"/>
      <c r="C399" s="254"/>
      <c r="D399" s="255"/>
      <c r="E399" s="175"/>
      <c r="F399" s="236"/>
      <c r="G399" s="236"/>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c r="AY399" s="175"/>
      <c r="AZ399" s="175"/>
      <c r="BA399" s="175"/>
      <c r="BB399" s="175"/>
      <c r="BC399" s="175"/>
      <c r="BD399" s="175"/>
      <c r="BE399" s="175"/>
      <c r="BF399" s="175"/>
      <c r="BG399" s="175"/>
      <c r="BH399" s="175"/>
      <c r="BI399" s="175"/>
      <c r="BJ399" s="175"/>
      <c r="BK399" s="175"/>
      <c r="BL399" s="175"/>
      <c r="BM399" s="175"/>
      <c r="BN399" s="175"/>
      <c r="BO399" s="175"/>
      <c r="BP399" s="175"/>
      <c r="BQ399" s="175"/>
      <c r="BR399" s="175"/>
      <c r="BS399" s="175"/>
      <c r="BT399" s="175"/>
      <c r="BU399" s="175"/>
      <c r="BV399" s="175"/>
      <c r="BW399" s="175"/>
      <c r="BX399" s="175"/>
      <c r="BY399" s="175"/>
      <c r="BZ399" s="175"/>
      <c r="CA399" s="175"/>
      <c r="CB399" s="175"/>
      <c r="CC399" s="175"/>
      <c r="CD399" s="175"/>
      <c r="CE399" s="175"/>
      <c r="CF399" s="175"/>
      <c r="CG399" s="175"/>
      <c r="CH399" s="175"/>
      <c r="CI399" s="175"/>
      <c r="CJ399" s="175"/>
      <c r="CK399" s="175"/>
      <c r="CL399" s="175"/>
      <c r="CM399" s="175"/>
      <c r="CN399" s="175"/>
      <c r="CO399" s="175"/>
      <c r="CP399" s="175"/>
      <c r="CQ399" s="175"/>
      <c r="CR399" s="175"/>
      <c r="CS399" s="175"/>
      <c r="CT399" s="175"/>
      <c r="CU399" s="175"/>
      <c r="CV399" s="175"/>
      <c r="CW399" s="175"/>
      <c r="CX399" s="175"/>
      <c r="CY399" s="175"/>
      <c r="CZ399" s="175"/>
      <c r="DA399" s="175"/>
      <c r="DB399" s="175"/>
      <c r="DC399" s="175"/>
      <c r="DD399" s="175"/>
      <c r="DE399" s="175"/>
      <c r="DF399" s="175"/>
      <c r="DG399" s="175"/>
      <c r="DH399" s="175"/>
      <c r="DI399" s="175"/>
      <c r="DJ399" s="175"/>
      <c r="DK399" s="175"/>
      <c r="DL399" s="175"/>
      <c r="DM399" s="175"/>
      <c r="DN399" s="175"/>
      <c r="DO399" s="175"/>
      <c r="DP399" s="175"/>
      <c r="DQ399" s="175"/>
      <c r="DR399" s="175"/>
      <c r="DS399" s="175"/>
      <c r="DT399" s="175"/>
      <c r="DU399" s="175"/>
      <c r="DV399" s="175"/>
      <c r="DW399" s="175"/>
      <c r="DX399" s="175"/>
      <c r="DY399" s="175"/>
      <c r="DZ399" s="175"/>
      <c r="EA399" s="175"/>
      <c r="EB399" s="175"/>
      <c r="EC399" s="175"/>
      <c r="ED399" s="175"/>
      <c r="EE399" s="175"/>
      <c r="EF399" s="175"/>
      <c r="EG399" s="175"/>
      <c r="EH399" s="175"/>
      <c r="EI399" s="175"/>
      <c r="EJ399" s="175"/>
      <c r="EK399" s="175"/>
      <c r="EL399" s="175"/>
      <c r="EM399" s="175"/>
      <c r="EN399" s="175"/>
    </row>
    <row r="400" spans="1:144" ht="14.25">
      <c r="A400" s="175"/>
      <c r="B400" s="175"/>
      <c r="C400" s="254"/>
      <c r="D400" s="255"/>
      <c r="E400" s="175"/>
      <c r="F400" s="236"/>
      <c r="G400" s="236"/>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c r="AY400" s="175"/>
      <c r="AZ400" s="175"/>
      <c r="BA400" s="175"/>
      <c r="BB400" s="175"/>
      <c r="BC400" s="175"/>
      <c r="BD400" s="175"/>
      <c r="BE400" s="175"/>
      <c r="BF400" s="175"/>
      <c r="BG400" s="175"/>
      <c r="BH400" s="175"/>
      <c r="BI400" s="175"/>
      <c r="BJ400" s="175"/>
      <c r="BK400" s="175"/>
      <c r="BL400" s="175"/>
      <c r="BM400" s="175"/>
      <c r="BN400" s="175"/>
      <c r="BO400" s="175"/>
      <c r="BP400" s="175"/>
      <c r="BQ400" s="175"/>
      <c r="BR400" s="175"/>
      <c r="BS400" s="175"/>
      <c r="BT400" s="175"/>
      <c r="BU400" s="175"/>
      <c r="BV400" s="175"/>
      <c r="BW400" s="175"/>
      <c r="BX400" s="175"/>
      <c r="BY400" s="175"/>
      <c r="BZ400" s="175"/>
      <c r="CA400" s="175"/>
      <c r="CB400" s="175"/>
      <c r="CC400" s="175"/>
      <c r="CD400" s="175"/>
      <c r="CE400" s="175"/>
      <c r="CF400" s="175"/>
      <c r="CG400" s="175"/>
      <c r="CH400" s="175"/>
      <c r="CI400" s="175"/>
      <c r="CJ400" s="175"/>
      <c r="CK400" s="175"/>
      <c r="CL400" s="175"/>
      <c r="CM400" s="175"/>
      <c r="CN400" s="175"/>
      <c r="CO400" s="175"/>
      <c r="CP400" s="175"/>
      <c r="CQ400" s="175"/>
      <c r="CR400" s="175"/>
      <c r="CS400" s="175"/>
      <c r="CT400" s="175"/>
      <c r="CU400" s="175"/>
      <c r="CV400" s="175"/>
      <c r="CW400" s="175"/>
      <c r="CX400" s="175"/>
      <c r="CY400" s="175"/>
      <c r="CZ400" s="175"/>
      <c r="DA400" s="175"/>
      <c r="DB400" s="175"/>
      <c r="DC400" s="175"/>
      <c r="DD400" s="175"/>
      <c r="DE400" s="175"/>
      <c r="DF400" s="175"/>
      <c r="DG400" s="175"/>
      <c r="DH400" s="175"/>
      <c r="DI400" s="175"/>
      <c r="DJ400" s="175"/>
      <c r="DK400" s="175"/>
      <c r="DL400" s="175"/>
      <c r="DM400" s="175"/>
      <c r="DN400" s="175"/>
      <c r="DO400" s="175"/>
      <c r="DP400" s="175"/>
      <c r="DQ400" s="175"/>
      <c r="DR400" s="175"/>
      <c r="DS400" s="175"/>
      <c r="DT400" s="175"/>
      <c r="DU400" s="175"/>
      <c r="DV400" s="175"/>
      <c r="DW400" s="175"/>
      <c r="DX400" s="175"/>
      <c r="DY400" s="175"/>
      <c r="DZ400" s="175"/>
      <c r="EA400" s="175"/>
      <c r="EB400" s="175"/>
      <c r="EC400" s="175"/>
      <c r="ED400" s="175"/>
      <c r="EE400" s="175"/>
      <c r="EF400" s="175"/>
      <c r="EG400" s="175"/>
      <c r="EH400" s="175"/>
      <c r="EI400" s="175"/>
      <c r="EJ400" s="175"/>
      <c r="EK400" s="175"/>
      <c r="EL400" s="175"/>
      <c r="EM400" s="175"/>
      <c r="EN400" s="175"/>
    </row>
    <row r="401" spans="1:144" ht="14.25">
      <c r="A401" s="175"/>
      <c r="B401" s="175"/>
      <c r="C401" s="254"/>
      <c r="D401" s="255"/>
      <c r="E401" s="175"/>
      <c r="F401" s="236"/>
      <c r="G401" s="236"/>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75"/>
      <c r="BE401" s="175"/>
      <c r="BF401" s="175"/>
      <c r="BG401" s="175"/>
      <c r="BH401" s="175"/>
      <c r="BI401" s="175"/>
      <c r="BJ401" s="175"/>
      <c r="BK401" s="175"/>
      <c r="BL401" s="175"/>
      <c r="BM401" s="175"/>
      <c r="BN401" s="175"/>
      <c r="BO401" s="175"/>
      <c r="BP401" s="175"/>
      <c r="BQ401" s="175"/>
      <c r="BR401" s="175"/>
      <c r="BS401" s="175"/>
      <c r="BT401" s="175"/>
      <c r="BU401" s="175"/>
      <c r="BV401" s="175"/>
      <c r="BW401" s="175"/>
      <c r="BX401" s="175"/>
      <c r="BY401" s="175"/>
      <c r="BZ401" s="175"/>
      <c r="CA401" s="175"/>
      <c r="CB401" s="175"/>
      <c r="CC401" s="175"/>
      <c r="CD401" s="175"/>
      <c r="CE401" s="175"/>
      <c r="CF401" s="175"/>
      <c r="CG401" s="175"/>
      <c r="CH401" s="175"/>
      <c r="CI401" s="175"/>
      <c r="CJ401" s="175"/>
      <c r="CK401" s="175"/>
      <c r="CL401" s="175"/>
      <c r="CM401" s="175"/>
      <c r="CN401" s="175"/>
      <c r="CO401" s="175"/>
      <c r="CP401" s="175"/>
      <c r="CQ401" s="175"/>
      <c r="CR401" s="175"/>
      <c r="CS401" s="175"/>
      <c r="CT401" s="175"/>
      <c r="CU401" s="175"/>
      <c r="CV401" s="175"/>
      <c r="CW401" s="175"/>
      <c r="CX401" s="175"/>
      <c r="CY401" s="175"/>
      <c r="CZ401" s="175"/>
      <c r="DA401" s="175"/>
      <c r="DB401" s="175"/>
      <c r="DC401" s="175"/>
      <c r="DD401" s="175"/>
      <c r="DE401" s="175"/>
      <c r="DF401" s="175"/>
      <c r="DG401" s="175"/>
      <c r="DH401" s="175"/>
      <c r="DI401" s="175"/>
      <c r="DJ401" s="175"/>
      <c r="DK401" s="175"/>
      <c r="DL401" s="175"/>
      <c r="DM401" s="175"/>
      <c r="DN401" s="175"/>
      <c r="DO401" s="175"/>
      <c r="DP401" s="175"/>
      <c r="DQ401" s="175"/>
      <c r="DR401" s="175"/>
      <c r="DS401" s="175"/>
      <c r="DT401" s="175"/>
      <c r="DU401" s="175"/>
      <c r="DV401" s="175"/>
      <c r="DW401" s="175"/>
      <c r="DX401" s="175"/>
      <c r="DY401" s="175"/>
      <c r="DZ401" s="175"/>
      <c r="EA401" s="175"/>
      <c r="EB401" s="175"/>
      <c r="EC401" s="175"/>
      <c r="ED401" s="175"/>
      <c r="EE401" s="175"/>
      <c r="EF401" s="175"/>
      <c r="EG401" s="175"/>
      <c r="EH401" s="175"/>
      <c r="EI401" s="175"/>
      <c r="EJ401" s="175"/>
      <c r="EK401" s="175"/>
      <c r="EL401" s="175"/>
      <c r="EM401" s="175"/>
      <c r="EN401" s="175"/>
    </row>
    <row r="402" spans="1:144" ht="14.25">
      <c r="A402" s="175"/>
      <c r="B402" s="175"/>
      <c r="C402" s="254"/>
      <c r="D402" s="255"/>
      <c r="E402" s="175"/>
      <c r="F402" s="236"/>
      <c r="G402" s="236"/>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c r="AY402" s="175"/>
      <c r="AZ402" s="175"/>
      <c r="BA402" s="175"/>
      <c r="BB402" s="175"/>
      <c r="BC402" s="175"/>
      <c r="BD402" s="175"/>
      <c r="BE402" s="175"/>
      <c r="BF402" s="175"/>
      <c r="BG402" s="175"/>
      <c r="BH402" s="175"/>
      <c r="BI402" s="175"/>
      <c r="BJ402" s="175"/>
      <c r="BK402" s="175"/>
      <c r="BL402" s="175"/>
      <c r="BM402" s="175"/>
      <c r="BN402" s="175"/>
      <c r="BO402" s="175"/>
      <c r="BP402" s="175"/>
      <c r="BQ402" s="175"/>
      <c r="BR402" s="175"/>
      <c r="BS402" s="175"/>
      <c r="BT402" s="175"/>
      <c r="BU402" s="175"/>
      <c r="BV402" s="175"/>
      <c r="BW402" s="175"/>
      <c r="BX402" s="175"/>
      <c r="BY402" s="175"/>
      <c r="BZ402" s="175"/>
      <c r="CA402" s="175"/>
      <c r="CB402" s="175"/>
      <c r="CC402" s="175"/>
      <c r="CD402" s="175"/>
      <c r="CE402" s="175"/>
      <c r="CF402" s="175"/>
      <c r="CG402" s="175"/>
      <c r="CH402" s="175"/>
      <c r="CI402" s="175"/>
      <c r="CJ402" s="175"/>
      <c r="CK402" s="175"/>
      <c r="CL402" s="175"/>
      <c r="CM402" s="175"/>
      <c r="CN402" s="175"/>
      <c r="CO402" s="175"/>
      <c r="CP402" s="175"/>
      <c r="CQ402" s="175"/>
      <c r="CR402" s="175"/>
      <c r="CS402" s="175"/>
      <c r="CT402" s="175"/>
      <c r="CU402" s="175"/>
      <c r="CV402" s="175"/>
      <c r="CW402" s="175"/>
      <c r="CX402" s="175"/>
      <c r="CY402" s="175"/>
      <c r="CZ402" s="175"/>
      <c r="DA402" s="175"/>
      <c r="DB402" s="175"/>
      <c r="DC402" s="175"/>
      <c r="DD402" s="175"/>
      <c r="DE402" s="175"/>
      <c r="DF402" s="175"/>
      <c r="DG402" s="175"/>
      <c r="DH402" s="175"/>
      <c r="DI402" s="175"/>
      <c r="DJ402" s="175"/>
      <c r="DK402" s="175"/>
      <c r="DL402" s="175"/>
      <c r="DM402" s="175"/>
      <c r="DN402" s="175"/>
      <c r="DO402" s="175"/>
      <c r="DP402" s="175"/>
      <c r="DQ402" s="175"/>
      <c r="DR402" s="175"/>
      <c r="DS402" s="175"/>
      <c r="DT402" s="175"/>
      <c r="DU402" s="175"/>
      <c r="DV402" s="175"/>
      <c r="DW402" s="175"/>
      <c r="DX402" s="175"/>
      <c r="DY402" s="175"/>
      <c r="DZ402" s="175"/>
      <c r="EA402" s="175"/>
      <c r="EB402" s="175"/>
      <c r="EC402" s="175"/>
      <c r="ED402" s="175"/>
      <c r="EE402" s="175"/>
      <c r="EF402" s="175"/>
      <c r="EG402" s="175"/>
      <c r="EH402" s="175"/>
      <c r="EI402" s="175"/>
      <c r="EJ402" s="175"/>
      <c r="EK402" s="175"/>
      <c r="EL402" s="175"/>
      <c r="EM402" s="175"/>
      <c r="EN402" s="175"/>
    </row>
    <row r="403" spans="1:144" ht="14.25">
      <c r="A403" s="175"/>
      <c r="B403" s="175"/>
      <c r="C403" s="254"/>
      <c r="D403" s="255"/>
      <c r="E403" s="175"/>
      <c r="F403" s="236"/>
      <c r="G403" s="236"/>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c r="AY403" s="175"/>
      <c r="AZ403" s="175"/>
      <c r="BA403" s="175"/>
      <c r="BB403" s="175"/>
      <c r="BC403" s="175"/>
      <c r="BD403" s="175"/>
      <c r="BE403" s="175"/>
      <c r="BF403" s="175"/>
      <c r="BG403" s="175"/>
      <c r="BH403" s="175"/>
      <c r="BI403" s="175"/>
      <c r="BJ403" s="175"/>
      <c r="BK403" s="175"/>
      <c r="BL403" s="175"/>
      <c r="BM403" s="175"/>
      <c r="BN403" s="175"/>
      <c r="BO403" s="175"/>
      <c r="BP403" s="175"/>
      <c r="BQ403" s="175"/>
      <c r="BR403" s="175"/>
      <c r="BS403" s="175"/>
      <c r="BT403" s="175"/>
      <c r="BU403" s="175"/>
      <c r="BV403" s="175"/>
      <c r="BW403" s="175"/>
      <c r="BX403" s="175"/>
      <c r="BY403" s="175"/>
      <c r="BZ403" s="175"/>
      <c r="CA403" s="175"/>
      <c r="CB403" s="175"/>
      <c r="CC403" s="175"/>
      <c r="CD403" s="175"/>
      <c r="CE403" s="175"/>
      <c r="CF403" s="175"/>
      <c r="CG403" s="175"/>
      <c r="CH403" s="175"/>
      <c r="CI403" s="175"/>
      <c r="CJ403" s="175"/>
      <c r="CK403" s="175"/>
      <c r="CL403" s="175"/>
      <c r="CM403" s="175"/>
      <c r="CN403" s="175"/>
      <c r="CO403" s="175"/>
      <c r="CP403" s="175"/>
      <c r="CQ403" s="175"/>
      <c r="CR403" s="175"/>
      <c r="CS403" s="175"/>
      <c r="CT403" s="175"/>
      <c r="CU403" s="175"/>
      <c r="CV403" s="175"/>
      <c r="CW403" s="175"/>
      <c r="CX403" s="175"/>
      <c r="CY403" s="175"/>
      <c r="CZ403" s="175"/>
      <c r="DA403" s="175"/>
      <c r="DB403" s="175"/>
      <c r="DC403" s="175"/>
      <c r="DD403" s="175"/>
      <c r="DE403" s="175"/>
      <c r="DF403" s="175"/>
      <c r="DG403" s="175"/>
      <c r="DH403" s="175"/>
      <c r="DI403" s="175"/>
      <c r="DJ403" s="175"/>
      <c r="DK403" s="175"/>
      <c r="DL403" s="175"/>
      <c r="DM403" s="175"/>
      <c r="DN403" s="175"/>
      <c r="DO403" s="175"/>
      <c r="DP403" s="175"/>
      <c r="DQ403" s="175"/>
      <c r="DR403" s="175"/>
      <c r="DS403" s="175"/>
      <c r="DT403" s="175"/>
      <c r="DU403" s="175"/>
      <c r="DV403" s="175"/>
      <c r="DW403" s="175"/>
      <c r="DX403" s="175"/>
      <c r="DY403" s="175"/>
      <c r="DZ403" s="175"/>
      <c r="EA403" s="175"/>
      <c r="EB403" s="175"/>
      <c r="EC403" s="175"/>
      <c r="ED403" s="175"/>
      <c r="EE403" s="175"/>
      <c r="EF403" s="175"/>
      <c r="EG403" s="175"/>
      <c r="EH403" s="175"/>
      <c r="EI403" s="175"/>
      <c r="EJ403" s="175"/>
      <c r="EK403" s="175"/>
      <c r="EL403" s="175"/>
      <c r="EM403" s="175"/>
      <c r="EN403" s="175"/>
    </row>
    <row r="404" spans="1:144" ht="14.25">
      <c r="A404" s="175"/>
      <c r="B404" s="175"/>
      <c r="C404" s="254"/>
      <c r="D404" s="255"/>
      <c r="E404" s="175"/>
      <c r="F404" s="236"/>
      <c r="G404" s="236"/>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c r="AY404" s="175"/>
      <c r="AZ404" s="175"/>
      <c r="BA404" s="175"/>
      <c r="BB404" s="175"/>
      <c r="BC404" s="175"/>
      <c r="BD404" s="175"/>
      <c r="BE404" s="175"/>
      <c r="BF404" s="175"/>
      <c r="BG404" s="175"/>
      <c r="BH404" s="175"/>
      <c r="BI404" s="175"/>
      <c r="BJ404" s="175"/>
      <c r="BK404" s="175"/>
      <c r="BL404" s="175"/>
      <c r="BM404" s="175"/>
      <c r="BN404" s="175"/>
      <c r="BO404" s="175"/>
      <c r="BP404" s="175"/>
      <c r="BQ404" s="175"/>
      <c r="BR404" s="175"/>
      <c r="BS404" s="175"/>
      <c r="BT404" s="175"/>
      <c r="BU404" s="175"/>
      <c r="BV404" s="175"/>
      <c r="BW404" s="175"/>
      <c r="BX404" s="175"/>
      <c r="BY404" s="175"/>
      <c r="BZ404" s="175"/>
      <c r="CA404" s="175"/>
      <c r="CB404" s="175"/>
      <c r="CC404" s="175"/>
      <c r="CD404" s="175"/>
      <c r="CE404" s="175"/>
      <c r="CF404" s="175"/>
      <c r="CG404" s="175"/>
      <c r="CH404" s="175"/>
      <c r="CI404" s="175"/>
      <c r="CJ404" s="175"/>
      <c r="CK404" s="175"/>
      <c r="CL404" s="175"/>
      <c r="CM404" s="175"/>
      <c r="CN404" s="175"/>
      <c r="CO404" s="175"/>
      <c r="CP404" s="175"/>
      <c r="CQ404" s="175"/>
      <c r="CR404" s="175"/>
      <c r="CS404" s="175"/>
      <c r="CT404" s="175"/>
      <c r="CU404" s="175"/>
      <c r="CV404" s="175"/>
      <c r="CW404" s="175"/>
      <c r="CX404" s="175"/>
      <c r="CY404" s="175"/>
      <c r="CZ404" s="175"/>
      <c r="DA404" s="175"/>
      <c r="DB404" s="175"/>
      <c r="DC404" s="175"/>
      <c r="DD404" s="175"/>
      <c r="DE404" s="175"/>
      <c r="DF404" s="175"/>
      <c r="DG404" s="175"/>
      <c r="DH404" s="175"/>
      <c r="DI404" s="175"/>
      <c r="DJ404" s="175"/>
      <c r="DK404" s="175"/>
      <c r="DL404" s="175"/>
      <c r="DM404" s="175"/>
      <c r="DN404" s="175"/>
      <c r="DO404" s="175"/>
      <c r="DP404" s="175"/>
      <c r="DQ404" s="175"/>
      <c r="DR404" s="175"/>
      <c r="DS404" s="175"/>
      <c r="DT404" s="175"/>
      <c r="DU404" s="175"/>
      <c r="DV404" s="175"/>
      <c r="DW404" s="175"/>
      <c r="DX404" s="175"/>
      <c r="DY404" s="175"/>
      <c r="DZ404" s="175"/>
      <c r="EA404" s="175"/>
      <c r="EB404" s="175"/>
      <c r="EC404" s="175"/>
      <c r="ED404" s="175"/>
      <c r="EE404" s="175"/>
      <c r="EF404" s="175"/>
      <c r="EG404" s="175"/>
      <c r="EH404" s="175"/>
      <c r="EI404" s="175"/>
      <c r="EJ404" s="175"/>
      <c r="EK404" s="175"/>
      <c r="EL404" s="175"/>
      <c r="EM404" s="175"/>
      <c r="EN404" s="175"/>
    </row>
    <row r="405" spans="1:144" ht="14.25">
      <c r="A405" s="175"/>
      <c r="B405" s="175"/>
      <c r="C405" s="254"/>
      <c r="D405" s="255"/>
      <c r="E405" s="175"/>
      <c r="F405" s="236"/>
      <c r="G405" s="236"/>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c r="AY405" s="175"/>
      <c r="AZ405" s="175"/>
      <c r="BA405" s="175"/>
      <c r="BB405" s="175"/>
      <c r="BC405" s="175"/>
      <c r="BD405" s="175"/>
      <c r="BE405" s="175"/>
      <c r="BF405" s="175"/>
      <c r="BG405" s="175"/>
      <c r="BH405" s="175"/>
      <c r="BI405" s="175"/>
      <c r="BJ405" s="175"/>
      <c r="BK405" s="175"/>
      <c r="BL405" s="175"/>
      <c r="BM405" s="175"/>
      <c r="BN405" s="175"/>
      <c r="BO405" s="175"/>
      <c r="BP405" s="175"/>
      <c r="BQ405" s="175"/>
      <c r="BR405" s="175"/>
      <c r="BS405" s="175"/>
      <c r="BT405" s="175"/>
      <c r="BU405" s="175"/>
      <c r="BV405" s="175"/>
      <c r="BW405" s="175"/>
      <c r="BX405" s="175"/>
      <c r="BY405" s="175"/>
      <c r="BZ405" s="175"/>
      <c r="CA405" s="175"/>
      <c r="CB405" s="175"/>
      <c r="CC405" s="175"/>
      <c r="CD405" s="175"/>
      <c r="CE405" s="175"/>
      <c r="CF405" s="175"/>
      <c r="CG405" s="175"/>
      <c r="CH405" s="175"/>
      <c r="CI405" s="175"/>
      <c r="CJ405" s="175"/>
      <c r="CK405" s="175"/>
      <c r="CL405" s="175"/>
      <c r="CM405" s="175"/>
      <c r="CN405" s="175"/>
      <c r="CO405" s="175"/>
      <c r="CP405" s="175"/>
      <c r="CQ405" s="175"/>
      <c r="CR405" s="175"/>
      <c r="CS405" s="175"/>
      <c r="CT405" s="175"/>
      <c r="CU405" s="175"/>
      <c r="CV405" s="175"/>
      <c r="CW405" s="175"/>
      <c r="CX405" s="175"/>
      <c r="CY405" s="175"/>
      <c r="CZ405" s="175"/>
      <c r="DA405" s="175"/>
      <c r="DB405" s="175"/>
      <c r="DC405" s="175"/>
      <c r="DD405" s="175"/>
      <c r="DE405" s="175"/>
      <c r="DF405" s="175"/>
      <c r="DG405" s="175"/>
      <c r="DH405" s="175"/>
      <c r="DI405" s="175"/>
      <c r="DJ405" s="175"/>
      <c r="DK405" s="175"/>
      <c r="DL405" s="175"/>
      <c r="DM405" s="175"/>
      <c r="DN405" s="175"/>
      <c r="DO405" s="175"/>
      <c r="DP405" s="175"/>
      <c r="DQ405" s="175"/>
      <c r="DR405" s="175"/>
      <c r="DS405" s="175"/>
      <c r="DT405" s="175"/>
      <c r="DU405" s="175"/>
      <c r="DV405" s="175"/>
      <c r="DW405" s="175"/>
      <c r="DX405" s="175"/>
      <c r="DY405" s="175"/>
      <c r="DZ405" s="175"/>
      <c r="EA405" s="175"/>
      <c r="EB405" s="175"/>
      <c r="EC405" s="175"/>
      <c r="ED405" s="175"/>
      <c r="EE405" s="175"/>
      <c r="EF405" s="175"/>
      <c r="EG405" s="175"/>
      <c r="EH405" s="175"/>
      <c r="EI405" s="175"/>
      <c r="EJ405" s="175"/>
      <c r="EK405" s="175"/>
      <c r="EL405" s="175"/>
      <c r="EM405" s="175"/>
      <c r="EN405" s="175"/>
    </row>
    <row r="406" spans="1:144" ht="14.25">
      <c r="A406" s="175"/>
      <c r="B406" s="175"/>
      <c r="C406" s="254"/>
      <c r="D406" s="255"/>
      <c r="E406" s="175"/>
      <c r="F406" s="236"/>
      <c r="G406" s="236"/>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c r="AY406" s="175"/>
      <c r="AZ406" s="175"/>
      <c r="BA406" s="175"/>
      <c r="BB406" s="175"/>
      <c r="BC406" s="175"/>
      <c r="BD406" s="175"/>
      <c r="BE406" s="175"/>
      <c r="BF406" s="175"/>
      <c r="BG406" s="175"/>
      <c r="BH406" s="175"/>
      <c r="BI406" s="175"/>
      <c r="BJ406" s="175"/>
      <c r="BK406" s="175"/>
      <c r="BL406" s="175"/>
      <c r="BM406" s="175"/>
      <c r="BN406" s="175"/>
      <c r="BO406" s="175"/>
      <c r="BP406" s="175"/>
      <c r="BQ406" s="175"/>
      <c r="BR406" s="175"/>
      <c r="BS406" s="175"/>
      <c r="BT406" s="175"/>
      <c r="BU406" s="175"/>
      <c r="BV406" s="175"/>
      <c r="BW406" s="175"/>
      <c r="BX406" s="175"/>
      <c r="BY406" s="175"/>
      <c r="BZ406" s="175"/>
      <c r="CA406" s="175"/>
      <c r="CB406" s="175"/>
      <c r="CC406" s="175"/>
      <c r="CD406" s="175"/>
      <c r="CE406" s="175"/>
      <c r="CF406" s="175"/>
      <c r="CG406" s="175"/>
      <c r="CH406" s="175"/>
      <c r="CI406" s="175"/>
      <c r="CJ406" s="175"/>
      <c r="CK406" s="175"/>
      <c r="CL406" s="175"/>
      <c r="CM406" s="175"/>
      <c r="CN406" s="175"/>
      <c r="CO406" s="175"/>
      <c r="CP406" s="175"/>
      <c r="CQ406" s="175"/>
      <c r="CR406" s="175"/>
      <c r="CS406" s="175"/>
      <c r="CT406" s="175"/>
      <c r="CU406" s="175"/>
      <c r="CV406" s="175"/>
      <c r="CW406" s="175"/>
      <c r="CX406" s="175"/>
      <c r="CY406" s="175"/>
      <c r="CZ406" s="175"/>
      <c r="DA406" s="175"/>
      <c r="DB406" s="175"/>
      <c r="DC406" s="175"/>
      <c r="DD406" s="175"/>
      <c r="DE406" s="175"/>
      <c r="DF406" s="175"/>
      <c r="DG406" s="175"/>
      <c r="DH406" s="175"/>
      <c r="DI406" s="175"/>
      <c r="DJ406" s="175"/>
      <c r="DK406" s="175"/>
      <c r="DL406" s="175"/>
      <c r="DM406" s="175"/>
      <c r="DN406" s="175"/>
      <c r="DO406" s="175"/>
      <c r="DP406" s="175"/>
      <c r="DQ406" s="175"/>
      <c r="DR406" s="175"/>
      <c r="DS406" s="175"/>
      <c r="DT406" s="175"/>
      <c r="DU406" s="175"/>
      <c r="DV406" s="175"/>
      <c r="DW406" s="175"/>
      <c r="DX406" s="175"/>
      <c r="DY406" s="175"/>
      <c r="DZ406" s="175"/>
      <c r="EA406" s="175"/>
      <c r="EB406" s="175"/>
      <c r="EC406" s="175"/>
      <c r="ED406" s="175"/>
      <c r="EE406" s="175"/>
      <c r="EF406" s="175"/>
      <c r="EG406" s="175"/>
      <c r="EH406" s="175"/>
      <c r="EI406" s="175"/>
      <c r="EJ406" s="175"/>
      <c r="EK406" s="175"/>
      <c r="EL406" s="175"/>
      <c r="EM406" s="175"/>
      <c r="EN406" s="175"/>
    </row>
    <row r="407" spans="1:144" ht="14.25">
      <c r="A407" s="175"/>
      <c r="B407" s="175"/>
      <c r="C407" s="254"/>
      <c r="D407" s="255"/>
      <c r="E407" s="175"/>
      <c r="F407" s="236"/>
      <c r="G407" s="236"/>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c r="AY407" s="175"/>
      <c r="AZ407" s="175"/>
      <c r="BA407" s="175"/>
      <c r="BB407" s="175"/>
      <c r="BC407" s="175"/>
      <c r="BD407" s="175"/>
      <c r="BE407" s="175"/>
      <c r="BF407" s="175"/>
      <c r="BG407" s="175"/>
      <c r="BH407" s="175"/>
      <c r="BI407" s="175"/>
      <c r="BJ407" s="175"/>
      <c r="BK407" s="175"/>
      <c r="BL407" s="175"/>
      <c r="BM407" s="175"/>
      <c r="BN407" s="175"/>
      <c r="BO407" s="175"/>
      <c r="BP407" s="175"/>
      <c r="BQ407" s="175"/>
      <c r="BR407" s="175"/>
      <c r="BS407" s="175"/>
      <c r="BT407" s="175"/>
      <c r="BU407" s="175"/>
      <c r="BV407" s="175"/>
      <c r="BW407" s="175"/>
      <c r="BX407" s="175"/>
      <c r="BY407" s="175"/>
      <c r="BZ407" s="175"/>
      <c r="CA407" s="175"/>
      <c r="CB407" s="175"/>
      <c r="CC407" s="175"/>
      <c r="CD407" s="175"/>
      <c r="CE407" s="175"/>
      <c r="CF407" s="175"/>
      <c r="CG407" s="175"/>
      <c r="CH407" s="175"/>
      <c r="CI407" s="175"/>
      <c r="CJ407" s="175"/>
      <c r="CK407" s="175"/>
      <c r="CL407" s="175"/>
      <c r="CM407" s="175"/>
      <c r="CN407" s="175"/>
      <c r="CO407" s="175"/>
      <c r="CP407" s="175"/>
      <c r="CQ407" s="175"/>
      <c r="CR407" s="175"/>
      <c r="CS407" s="175"/>
      <c r="CT407" s="175"/>
      <c r="CU407" s="175"/>
      <c r="CV407" s="175"/>
      <c r="CW407" s="175"/>
      <c r="CX407" s="175"/>
      <c r="CY407" s="175"/>
      <c r="CZ407" s="175"/>
      <c r="DA407" s="175"/>
      <c r="DB407" s="175"/>
      <c r="DC407" s="175"/>
      <c r="DD407" s="175"/>
      <c r="DE407" s="175"/>
      <c r="DF407" s="175"/>
      <c r="DG407" s="175"/>
      <c r="DH407" s="175"/>
      <c r="DI407" s="175"/>
      <c r="DJ407" s="175"/>
      <c r="DK407" s="175"/>
      <c r="DL407" s="175"/>
      <c r="DM407" s="175"/>
      <c r="DN407" s="175"/>
      <c r="DO407" s="175"/>
      <c r="DP407" s="175"/>
      <c r="DQ407" s="175"/>
      <c r="DR407" s="175"/>
      <c r="DS407" s="175"/>
      <c r="DT407" s="175"/>
      <c r="DU407" s="175"/>
      <c r="DV407" s="175"/>
      <c r="DW407" s="175"/>
      <c r="DX407" s="175"/>
      <c r="DY407" s="175"/>
      <c r="DZ407" s="175"/>
      <c r="EA407" s="175"/>
      <c r="EB407" s="175"/>
      <c r="EC407" s="175"/>
      <c r="ED407" s="175"/>
      <c r="EE407" s="175"/>
      <c r="EF407" s="175"/>
      <c r="EG407" s="175"/>
      <c r="EH407" s="175"/>
      <c r="EI407" s="175"/>
      <c r="EJ407" s="175"/>
      <c r="EK407" s="175"/>
      <c r="EL407" s="175"/>
      <c r="EM407" s="175"/>
      <c r="EN407" s="175"/>
    </row>
    <row r="408" spans="1:144" ht="14.25">
      <c r="A408" s="175"/>
      <c r="B408" s="175"/>
      <c r="C408" s="254"/>
      <c r="D408" s="255"/>
      <c r="E408" s="175"/>
      <c r="F408" s="236"/>
      <c r="G408" s="236"/>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c r="AY408" s="175"/>
      <c r="AZ408" s="175"/>
      <c r="BA408" s="175"/>
      <c r="BB408" s="175"/>
      <c r="BC408" s="175"/>
      <c r="BD408" s="175"/>
      <c r="BE408" s="175"/>
      <c r="BF408" s="175"/>
      <c r="BG408" s="175"/>
      <c r="BH408" s="175"/>
      <c r="BI408" s="175"/>
      <c r="BJ408" s="175"/>
      <c r="BK408" s="175"/>
      <c r="BL408" s="175"/>
      <c r="BM408" s="175"/>
      <c r="BN408" s="175"/>
      <c r="BO408" s="175"/>
      <c r="BP408" s="175"/>
      <c r="BQ408" s="175"/>
      <c r="BR408" s="175"/>
      <c r="BS408" s="175"/>
      <c r="BT408" s="175"/>
      <c r="BU408" s="175"/>
      <c r="BV408" s="175"/>
      <c r="BW408" s="175"/>
      <c r="BX408" s="175"/>
      <c r="BY408" s="175"/>
      <c r="BZ408" s="175"/>
      <c r="CA408" s="175"/>
      <c r="CB408" s="175"/>
      <c r="CC408" s="175"/>
      <c r="CD408" s="175"/>
      <c r="CE408" s="175"/>
      <c r="CF408" s="175"/>
      <c r="CG408" s="175"/>
      <c r="CH408" s="175"/>
      <c r="CI408" s="175"/>
      <c r="CJ408" s="175"/>
      <c r="CK408" s="175"/>
      <c r="CL408" s="175"/>
      <c r="CM408" s="175"/>
      <c r="CN408" s="175"/>
      <c r="CO408" s="175"/>
      <c r="CP408" s="175"/>
      <c r="CQ408" s="175"/>
      <c r="CR408" s="175"/>
      <c r="CS408" s="175"/>
      <c r="CT408" s="175"/>
      <c r="CU408" s="175"/>
      <c r="CV408" s="175"/>
      <c r="CW408" s="175"/>
      <c r="CX408" s="175"/>
      <c r="CY408" s="175"/>
      <c r="CZ408" s="175"/>
      <c r="DA408" s="175"/>
      <c r="DB408" s="175"/>
      <c r="DC408" s="175"/>
      <c r="DD408" s="175"/>
      <c r="DE408" s="175"/>
      <c r="DF408" s="175"/>
      <c r="DG408" s="175"/>
      <c r="DH408" s="175"/>
      <c r="DI408" s="175"/>
      <c r="DJ408" s="175"/>
      <c r="DK408" s="175"/>
      <c r="DL408" s="175"/>
      <c r="DM408" s="175"/>
      <c r="DN408" s="175"/>
      <c r="DO408" s="175"/>
      <c r="DP408" s="175"/>
      <c r="DQ408" s="175"/>
      <c r="DR408" s="175"/>
      <c r="DS408" s="175"/>
      <c r="DT408" s="175"/>
      <c r="DU408" s="175"/>
      <c r="DV408" s="175"/>
      <c r="DW408" s="175"/>
      <c r="DX408" s="175"/>
      <c r="DY408" s="175"/>
      <c r="DZ408" s="175"/>
      <c r="EA408" s="175"/>
      <c r="EB408" s="175"/>
      <c r="EC408" s="175"/>
      <c r="ED408" s="175"/>
      <c r="EE408" s="175"/>
      <c r="EF408" s="175"/>
      <c r="EG408" s="175"/>
      <c r="EH408" s="175"/>
      <c r="EI408" s="175"/>
      <c r="EJ408" s="175"/>
      <c r="EK408" s="175"/>
      <c r="EL408" s="175"/>
      <c r="EM408" s="175"/>
      <c r="EN408" s="175"/>
    </row>
    <row r="409" spans="1:144" ht="14.25">
      <c r="A409" s="175"/>
      <c r="B409" s="175"/>
      <c r="C409" s="254"/>
      <c r="D409" s="255"/>
      <c r="E409" s="175"/>
      <c r="F409" s="236"/>
      <c r="G409" s="236"/>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c r="AY409" s="175"/>
      <c r="AZ409" s="175"/>
      <c r="BA409" s="175"/>
      <c r="BB409" s="175"/>
      <c r="BC409" s="175"/>
      <c r="BD409" s="175"/>
      <c r="BE409" s="175"/>
      <c r="BF409" s="175"/>
      <c r="BG409" s="175"/>
      <c r="BH409" s="175"/>
      <c r="BI409" s="175"/>
      <c r="BJ409" s="175"/>
      <c r="BK409" s="175"/>
      <c r="BL409" s="175"/>
      <c r="BM409" s="175"/>
      <c r="BN409" s="175"/>
      <c r="BO409" s="175"/>
      <c r="BP409" s="175"/>
      <c r="BQ409" s="175"/>
      <c r="BR409" s="175"/>
      <c r="BS409" s="175"/>
      <c r="BT409" s="175"/>
      <c r="BU409" s="175"/>
      <c r="BV409" s="175"/>
      <c r="BW409" s="175"/>
      <c r="BX409" s="175"/>
      <c r="BY409" s="175"/>
      <c r="BZ409" s="175"/>
      <c r="CA409" s="175"/>
      <c r="CB409" s="175"/>
      <c r="CC409" s="175"/>
      <c r="CD409" s="175"/>
      <c r="CE409" s="175"/>
      <c r="CF409" s="175"/>
      <c r="CG409" s="175"/>
      <c r="CH409" s="175"/>
      <c r="CI409" s="175"/>
      <c r="CJ409" s="175"/>
      <c r="CK409" s="175"/>
      <c r="CL409" s="175"/>
      <c r="CM409" s="175"/>
      <c r="CN409" s="175"/>
      <c r="CO409" s="175"/>
      <c r="CP409" s="175"/>
      <c r="CQ409" s="175"/>
      <c r="CR409" s="175"/>
      <c r="CS409" s="175"/>
      <c r="CT409" s="175"/>
      <c r="CU409" s="175"/>
      <c r="CV409" s="175"/>
      <c r="CW409" s="175"/>
      <c r="CX409" s="175"/>
      <c r="CY409" s="175"/>
      <c r="CZ409" s="175"/>
      <c r="DA409" s="175"/>
      <c r="DB409" s="175"/>
      <c r="DC409" s="175"/>
      <c r="DD409" s="175"/>
      <c r="DE409" s="175"/>
      <c r="DF409" s="175"/>
      <c r="DG409" s="175"/>
      <c r="DH409" s="175"/>
      <c r="DI409" s="175"/>
      <c r="DJ409" s="175"/>
      <c r="DK409" s="175"/>
      <c r="DL409" s="175"/>
      <c r="DM409" s="175"/>
      <c r="DN409" s="175"/>
      <c r="DO409" s="175"/>
      <c r="DP409" s="175"/>
      <c r="DQ409" s="175"/>
      <c r="DR409" s="175"/>
      <c r="DS409" s="175"/>
      <c r="DT409" s="175"/>
      <c r="DU409" s="175"/>
      <c r="DV409" s="175"/>
      <c r="DW409" s="175"/>
      <c r="DX409" s="175"/>
      <c r="DY409" s="175"/>
      <c r="DZ409" s="175"/>
      <c r="EA409" s="175"/>
      <c r="EB409" s="175"/>
      <c r="EC409" s="175"/>
      <c r="ED409" s="175"/>
      <c r="EE409" s="175"/>
      <c r="EF409" s="175"/>
      <c r="EG409" s="175"/>
      <c r="EH409" s="175"/>
      <c r="EI409" s="175"/>
      <c r="EJ409" s="175"/>
      <c r="EK409" s="175"/>
      <c r="EL409" s="175"/>
      <c r="EM409" s="175"/>
      <c r="EN409" s="175"/>
    </row>
    <row r="410" spans="1:144" ht="14.25">
      <c r="A410" s="175"/>
      <c r="B410" s="175"/>
      <c r="C410" s="254"/>
      <c r="D410" s="255"/>
      <c r="E410" s="175"/>
      <c r="F410" s="236"/>
      <c r="G410" s="236"/>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c r="AY410" s="175"/>
      <c r="AZ410" s="175"/>
      <c r="BA410" s="175"/>
      <c r="BB410" s="175"/>
      <c r="BC410" s="175"/>
      <c r="BD410" s="175"/>
      <c r="BE410" s="175"/>
      <c r="BF410" s="175"/>
      <c r="BG410" s="175"/>
      <c r="BH410" s="175"/>
      <c r="BI410" s="175"/>
      <c r="BJ410" s="175"/>
      <c r="BK410" s="175"/>
      <c r="BL410" s="175"/>
      <c r="BM410" s="175"/>
      <c r="BN410" s="175"/>
      <c r="BO410" s="175"/>
      <c r="BP410" s="175"/>
      <c r="BQ410" s="175"/>
      <c r="BR410" s="175"/>
      <c r="BS410" s="175"/>
      <c r="BT410" s="175"/>
      <c r="BU410" s="175"/>
      <c r="BV410" s="175"/>
      <c r="BW410" s="175"/>
      <c r="BX410" s="175"/>
      <c r="BY410" s="175"/>
      <c r="BZ410" s="175"/>
      <c r="CA410" s="175"/>
      <c r="CB410" s="175"/>
      <c r="CC410" s="175"/>
      <c r="CD410" s="175"/>
      <c r="CE410" s="175"/>
      <c r="CF410" s="175"/>
      <c r="CG410" s="175"/>
      <c r="CH410" s="175"/>
      <c r="CI410" s="175"/>
      <c r="CJ410" s="175"/>
      <c r="CK410" s="175"/>
      <c r="CL410" s="175"/>
      <c r="CM410" s="175"/>
      <c r="CN410" s="175"/>
      <c r="CO410" s="175"/>
      <c r="CP410" s="175"/>
      <c r="CQ410" s="175"/>
      <c r="CR410" s="175"/>
      <c r="CS410" s="175"/>
      <c r="CT410" s="175"/>
      <c r="CU410" s="175"/>
      <c r="CV410" s="175"/>
      <c r="CW410" s="175"/>
      <c r="CX410" s="175"/>
      <c r="CY410" s="175"/>
      <c r="CZ410" s="175"/>
      <c r="DA410" s="175"/>
      <c r="DB410" s="175"/>
      <c r="DC410" s="175"/>
      <c r="DD410" s="175"/>
      <c r="DE410" s="175"/>
      <c r="DF410" s="175"/>
      <c r="DG410" s="175"/>
      <c r="DH410" s="175"/>
      <c r="DI410" s="175"/>
      <c r="DJ410" s="175"/>
      <c r="DK410" s="175"/>
      <c r="DL410" s="175"/>
      <c r="DM410" s="175"/>
      <c r="DN410" s="175"/>
      <c r="DO410" s="175"/>
      <c r="DP410" s="175"/>
      <c r="DQ410" s="175"/>
      <c r="DR410" s="175"/>
      <c r="DS410" s="175"/>
      <c r="DT410" s="175"/>
      <c r="DU410" s="175"/>
      <c r="DV410" s="175"/>
      <c r="DW410" s="175"/>
      <c r="DX410" s="175"/>
      <c r="DY410" s="175"/>
      <c r="DZ410" s="175"/>
      <c r="EA410" s="175"/>
      <c r="EB410" s="175"/>
      <c r="EC410" s="175"/>
      <c r="ED410" s="175"/>
      <c r="EE410" s="175"/>
      <c r="EF410" s="175"/>
      <c r="EG410" s="175"/>
      <c r="EH410" s="175"/>
      <c r="EI410" s="175"/>
      <c r="EJ410" s="175"/>
      <c r="EK410" s="175"/>
      <c r="EL410" s="175"/>
      <c r="EM410" s="175"/>
      <c r="EN410" s="175"/>
    </row>
    <row r="411" spans="1:144" ht="14.25">
      <c r="A411" s="175"/>
      <c r="B411" s="175"/>
      <c r="C411" s="254"/>
      <c r="D411" s="255"/>
      <c r="E411" s="175"/>
      <c r="F411" s="236"/>
      <c r="G411" s="236"/>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c r="BJ411" s="175"/>
      <c r="BK411" s="175"/>
      <c r="BL411" s="175"/>
      <c r="BM411" s="175"/>
      <c r="BN411" s="175"/>
      <c r="BO411" s="175"/>
      <c r="BP411" s="175"/>
      <c r="BQ411" s="175"/>
      <c r="BR411" s="175"/>
      <c r="BS411" s="175"/>
      <c r="BT411" s="175"/>
      <c r="BU411" s="175"/>
      <c r="BV411" s="175"/>
      <c r="BW411" s="175"/>
      <c r="BX411" s="175"/>
      <c r="BY411" s="175"/>
      <c r="BZ411" s="175"/>
      <c r="CA411" s="175"/>
      <c r="CB411" s="175"/>
      <c r="CC411" s="175"/>
      <c r="CD411" s="175"/>
      <c r="CE411" s="175"/>
      <c r="CF411" s="175"/>
      <c r="CG411" s="175"/>
      <c r="CH411" s="175"/>
      <c r="CI411" s="175"/>
      <c r="CJ411" s="175"/>
      <c r="CK411" s="175"/>
      <c r="CL411" s="175"/>
      <c r="CM411" s="175"/>
      <c r="CN411" s="175"/>
      <c r="CO411" s="175"/>
      <c r="CP411" s="175"/>
      <c r="CQ411" s="175"/>
      <c r="CR411" s="175"/>
      <c r="CS411" s="175"/>
      <c r="CT411" s="175"/>
      <c r="CU411" s="175"/>
      <c r="CV411" s="175"/>
      <c r="CW411" s="175"/>
      <c r="CX411" s="175"/>
      <c r="CY411" s="175"/>
      <c r="CZ411" s="175"/>
      <c r="DA411" s="175"/>
      <c r="DB411" s="175"/>
      <c r="DC411" s="175"/>
      <c r="DD411" s="175"/>
      <c r="DE411" s="175"/>
      <c r="DF411" s="175"/>
      <c r="DG411" s="175"/>
      <c r="DH411" s="175"/>
      <c r="DI411" s="175"/>
      <c r="DJ411" s="175"/>
      <c r="DK411" s="175"/>
      <c r="DL411" s="175"/>
      <c r="DM411" s="175"/>
      <c r="DN411" s="175"/>
      <c r="DO411" s="175"/>
      <c r="DP411" s="175"/>
      <c r="DQ411" s="175"/>
      <c r="DR411" s="175"/>
      <c r="DS411" s="175"/>
      <c r="DT411" s="175"/>
      <c r="DU411" s="175"/>
      <c r="DV411" s="175"/>
      <c r="DW411" s="175"/>
      <c r="DX411" s="175"/>
      <c r="DY411" s="175"/>
      <c r="DZ411" s="175"/>
      <c r="EA411" s="175"/>
      <c r="EB411" s="175"/>
      <c r="EC411" s="175"/>
      <c r="ED411" s="175"/>
      <c r="EE411" s="175"/>
      <c r="EF411" s="175"/>
      <c r="EG411" s="175"/>
      <c r="EH411" s="175"/>
      <c r="EI411" s="175"/>
      <c r="EJ411" s="175"/>
      <c r="EK411" s="175"/>
      <c r="EL411" s="175"/>
      <c r="EM411" s="175"/>
      <c r="EN411" s="175"/>
    </row>
    <row r="412" spans="1:144" ht="14.25">
      <c r="A412" s="175"/>
      <c r="B412" s="175"/>
      <c r="C412" s="254"/>
      <c r="D412" s="255"/>
      <c r="E412" s="175"/>
      <c r="F412" s="236"/>
      <c r="G412" s="236"/>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c r="AY412" s="175"/>
      <c r="AZ412" s="175"/>
      <c r="BA412" s="175"/>
      <c r="BB412" s="175"/>
      <c r="BC412" s="175"/>
      <c r="BD412" s="175"/>
      <c r="BE412" s="175"/>
      <c r="BF412" s="175"/>
      <c r="BG412" s="175"/>
      <c r="BH412" s="175"/>
      <c r="BI412" s="175"/>
      <c r="BJ412" s="175"/>
      <c r="BK412" s="175"/>
      <c r="BL412" s="175"/>
      <c r="BM412" s="175"/>
      <c r="BN412" s="175"/>
      <c r="BO412" s="175"/>
      <c r="BP412" s="175"/>
      <c r="BQ412" s="175"/>
      <c r="BR412" s="175"/>
      <c r="BS412" s="175"/>
      <c r="BT412" s="175"/>
      <c r="BU412" s="175"/>
      <c r="BV412" s="175"/>
      <c r="BW412" s="175"/>
      <c r="BX412" s="175"/>
      <c r="BY412" s="175"/>
      <c r="BZ412" s="175"/>
      <c r="CA412" s="175"/>
      <c r="CB412" s="175"/>
      <c r="CC412" s="175"/>
      <c r="CD412" s="175"/>
      <c r="CE412" s="175"/>
      <c r="CF412" s="175"/>
      <c r="CG412" s="175"/>
      <c r="CH412" s="175"/>
      <c r="CI412" s="175"/>
      <c r="CJ412" s="175"/>
      <c r="CK412" s="175"/>
      <c r="CL412" s="175"/>
      <c r="CM412" s="175"/>
      <c r="CN412" s="175"/>
      <c r="CO412" s="175"/>
      <c r="CP412" s="175"/>
      <c r="CQ412" s="175"/>
      <c r="CR412" s="175"/>
      <c r="CS412" s="175"/>
      <c r="CT412" s="175"/>
      <c r="CU412" s="175"/>
      <c r="CV412" s="175"/>
      <c r="CW412" s="175"/>
      <c r="CX412" s="175"/>
      <c r="CY412" s="175"/>
      <c r="CZ412" s="175"/>
      <c r="DA412" s="175"/>
      <c r="DB412" s="175"/>
      <c r="DC412" s="175"/>
      <c r="DD412" s="175"/>
      <c r="DE412" s="175"/>
      <c r="DF412" s="175"/>
      <c r="DG412" s="175"/>
      <c r="DH412" s="175"/>
      <c r="DI412" s="175"/>
      <c r="DJ412" s="175"/>
      <c r="DK412" s="175"/>
      <c r="DL412" s="175"/>
      <c r="DM412" s="175"/>
      <c r="DN412" s="175"/>
      <c r="DO412" s="175"/>
      <c r="DP412" s="175"/>
      <c r="DQ412" s="175"/>
      <c r="DR412" s="175"/>
      <c r="DS412" s="175"/>
      <c r="DT412" s="175"/>
      <c r="DU412" s="175"/>
      <c r="DV412" s="175"/>
      <c r="DW412" s="175"/>
      <c r="DX412" s="175"/>
      <c r="DY412" s="175"/>
      <c r="DZ412" s="175"/>
      <c r="EA412" s="175"/>
      <c r="EB412" s="175"/>
      <c r="EC412" s="175"/>
      <c r="ED412" s="175"/>
      <c r="EE412" s="175"/>
      <c r="EF412" s="175"/>
      <c r="EG412" s="175"/>
      <c r="EH412" s="175"/>
      <c r="EI412" s="175"/>
      <c r="EJ412" s="175"/>
      <c r="EK412" s="175"/>
      <c r="EL412" s="175"/>
      <c r="EM412" s="175"/>
      <c r="EN412" s="175"/>
    </row>
    <row r="413" spans="1:144" ht="14.25">
      <c r="A413" s="175"/>
      <c r="B413" s="175"/>
      <c r="C413" s="254"/>
      <c r="D413" s="255"/>
      <c r="E413" s="175"/>
      <c r="F413" s="236"/>
      <c r="G413" s="236"/>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c r="AY413" s="175"/>
      <c r="AZ413" s="175"/>
      <c r="BA413" s="175"/>
      <c r="BB413" s="175"/>
      <c r="BC413" s="175"/>
      <c r="BD413" s="175"/>
      <c r="BE413" s="175"/>
      <c r="BF413" s="175"/>
      <c r="BG413" s="175"/>
      <c r="BH413" s="175"/>
      <c r="BI413" s="175"/>
      <c r="BJ413" s="175"/>
      <c r="BK413" s="175"/>
      <c r="BL413" s="175"/>
      <c r="BM413" s="175"/>
      <c r="BN413" s="175"/>
      <c r="BO413" s="175"/>
      <c r="BP413" s="175"/>
      <c r="BQ413" s="175"/>
      <c r="BR413" s="175"/>
      <c r="BS413" s="175"/>
      <c r="BT413" s="175"/>
      <c r="BU413" s="175"/>
      <c r="BV413" s="175"/>
      <c r="BW413" s="175"/>
      <c r="BX413" s="175"/>
      <c r="BY413" s="175"/>
      <c r="BZ413" s="175"/>
      <c r="CA413" s="175"/>
      <c r="CB413" s="175"/>
      <c r="CC413" s="175"/>
      <c r="CD413" s="175"/>
      <c r="CE413" s="175"/>
      <c r="CF413" s="175"/>
      <c r="CG413" s="175"/>
      <c r="CH413" s="175"/>
      <c r="CI413" s="175"/>
      <c r="CJ413" s="175"/>
      <c r="CK413" s="175"/>
      <c r="CL413" s="175"/>
      <c r="CM413" s="175"/>
      <c r="CN413" s="175"/>
      <c r="CO413" s="175"/>
      <c r="CP413" s="175"/>
      <c r="CQ413" s="175"/>
      <c r="CR413" s="175"/>
      <c r="CS413" s="175"/>
      <c r="CT413" s="175"/>
      <c r="CU413" s="175"/>
      <c r="CV413" s="175"/>
      <c r="CW413" s="175"/>
      <c r="CX413" s="175"/>
      <c r="CY413" s="175"/>
      <c r="CZ413" s="175"/>
      <c r="DA413" s="175"/>
      <c r="DB413" s="175"/>
      <c r="DC413" s="175"/>
      <c r="DD413" s="175"/>
      <c r="DE413" s="175"/>
      <c r="DF413" s="175"/>
      <c r="DG413" s="175"/>
      <c r="DH413" s="175"/>
      <c r="DI413" s="175"/>
      <c r="DJ413" s="175"/>
      <c r="DK413" s="175"/>
      <c r="DL413" s="175"/>
      <c r="DM413" s="175"/>
      <c r="DN413" s="175"/>
      <c r="DO413" s="175"/>
      <c r="DP413" s="175"/>
      <c r="DQ413" s="175"/>
      <c r="DR413" s="175"/>
      <c r="DS413" s="175"/>
      <c r="DT413" s="175"/>
      <c r="DU413" s="175"/>
      <c r="DV413" s="175"/>
      <c r="DW413" s="175"/>
      <c r="DX413" s="175"/>
      <c r="DY413" s="175"/>
      <c r="DZ413" s="175"/>
      <c r="EA413" s="175"/>
      <c r="EB413" s="175"/>
      <c r="EC413" s="175"/>
      <c r="ED413" s="175"/>
      <c r="EE413" s="175"/>
      <c r="EF413" s="175"/>
      <c r="EG413" s="175"/>
      <c r="EH413" s="175"/>
      <c r="EI413" s="175"/>
      <c r="EJ413" s="175"/>
      <c r="EK413" s="175"/>
      <c r="EL413" s="175"/>
      <c r="EM413" s="175"/>
      <c r="EN413" s="175"/>
    </row>
    <row r="414" spans="1:144" ht="14.25">
      <c r="A414" s="175"/>
      <c r="B414" s="175"/>
      <c r="C414" s="254"/>
      <c r="D414" s="255"/>
      <c r="E414" s="175"/>
      <c r="F414" s="236"/>
      <c r="G414" s="236"/>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c r="AY414" s="175"/>
      <c r="AZ414" s="175"/>
      <c r="BA414" s="175"/>
      <c r="BB414" s="175"/>
      <c r="BC414" s="175"/>
      <c r="BD414" s="175"/>
      <c r="BE414" s="175"/>
      <c r="BF414" s="175"/>
      <c r="BG414" s="175"/>
      <c r="BH414" s="175"/>
      <c r="BI414" s="175"/>
      <c r="BJ414" s="175"/>
      <c r="BK414" s="175"/>
      <c r="BL414" s="175"/>
      <c r="BM414" s="175"/>
      <c r="BN414" s="175"/>
      <c r="BO414" s="175"/>
      <c r="BP414" s="175"/>
      <c r="BQ414" s="175"/>
      <c r="BR414" s="175"/>
      <c r="BS414" s="175"/>
      <c r="BT414" s="175"/>
      <c r="BU414" s="175"/>
      <c r="BV414" s="175"/>
      <c r="BW414" s="175"/>
      <c r="BX414" s="175"/>
      <c r="BY414" s="175"/>
      <c r="BZ414" s="175"/>
      <c r="CA414" s="175"/>
      <c r="CB414" s="175"/>
      <c r="CC414" s="175"/>
      <c r="CD414" s="175"/>
      <c r="CE414" s="175"/>
      <c r="CF414" s="175"/>
      <c r="CG414" s="175"/>
      <c r="CH414" s="175"/>
      <c r="CI414" s="175"/>
      <c r="CJ414" s="175"/>
      <c r="CK414" s="175"/>
      <c r="CL414" s="175"/>
      <c r="CM414" s="175"/>
      <c r="CN414" s="175"/>
      <c r="CO414" s="175"/>
      <c r="CP414" s="175"/>
      <c r="CQ414" s="175"/>
      <c r="CR414" s="175"/>
      <c r="CS414" s="175"/>
      <c r="CT414" s="175"/>
      <c r="CU414" s="175"/>
      <c r="CV414" s="175"/>
      <c r="CW414" s="175"/>
      <c r="CX414" s="175"/>
      <c r="CY414" s="175"/>
      <c r="CZ414" s="175"/>
      <c r="DA414" s="175"/>
      <c r="DB414" s="175"/>
      <c r="DC414" s="175"/>
      <c r="DD414" s="175"/>
      <c r="DE414" s="175"/>
      <c r="DF414" s="175"/>
      <c r="DG414" s="175"/>
      <c r="DH414" s="175"/>
      <c r="DI414" s="175"/>
      <c r="DJ414" s="175"/>
      <c r="DK414" s="175"/>
      <c r="DL414" s="175"/>
      <c r="DM414" s="175"/>
      <c r="DN414" s="175"/>
      <c r="DO414" s="175"/>
      <c r="DP414" s="175"/>
      <c r="DQ414" s="175"/>
      <c r="DR414" s="175"/>
      <c r="DS414" s="175"/>
      <c r="DT414" s="175"/>
      <c r="DU414" s="175"/>
      <c r="DV414" s="175"/>
      <c r="DW414" s="175"/>
      <c r="DX414" s="175"/>
      <c r="DY414" s="175"/>
      <c r="DZ414" s="175"/>
      <c r="EA414" s="175"/>
      <c r="EB414" s="175"/>
      <c r="EC414" s="175"/>
      <c r="ED414" s="175"/>
      <c r="EE414" s="175"/>
      <c r="EF414" s="175"/>
      <c r="EG414" s="175"/>
      <c r="EH414" s="175"/>
      <c r="EI414" s="175"/>
      <c r="EJ414" s="175"/>
      <c r="EK414" s="175"/>
      <c r="EL414" s="175"/>
      <c r="EM414" s="175"/>
      <c r="EN414" s="175"/>
    </row>
    <row r="415" spans="1:144" ht="14.25">
      <c r="A415" s="175"/>
      <c r="B415" s="175"/>
      <c r="C415" s="254"/>
      <c r="D415" s="255"/>
      <c r="E415" s="175"/>
      <c r="F415" s="236"/>
      <c r="G415" s="236"/>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c r="AY415" s="175"/>
      <c r="AZ415" s="175"/>
      <c r="BA415" s="175"/>
      <c r="BB415" s="175"/>
      <c r="BC415" s="175"/>
      <c r="BD415" s="175"/>
      <c r="BE415" s="175"/>
      <c r="BF415" s="175"/>
      <c r="BG415" s="175"/>
      <c r="BH415" s="175"/>
      <c r="BI415" s="175"/>
      <c r="BJ415" s="175"/>
      <c r="BK415" s="175"/>
      <c r="BL415" s="175"/>
      <c r="BM415" s="175"/>
      <c r="BN415" s="175"/>
      <c r="BO415" s="175"/>
      <c r="BP415" s="175"/>
      <c r="BQ415" s="175"/>
      <c r="BR415" s="175"/>
      <c r="BS415" s="175"/>
      <c r="BT415" s="175"/>
      <c r="BU415" s="175"/>
      <c r="BV415" s="175"/>
      <c r="BW415" s="175"/>
      <c r="BX415" s="175"/>
      <c r="BY415" s="175"/>
      <c r="BZ415" s="175"/>
      <c r="CA415" s="175"/>
      <c r="CB415" s="175"/>
      <c r="CC415" s="175"/>
      <c r="CD415" s="175"/>
      <c r="CE415" s="175"/>
      <c r="CF415" s="175"/>
      <c r="CG415" s="175"/>
      <c r="CH415" s="175"/>
      <c r="CI415" s="175"/>
      <c r="CJ415" s="175"/>
      <c r="CK415" s="175"/>
      <c r="CL415" s="175"/>
      <c r="CM415" s="175"/>
      <c r="CN415" s="175"/>
      <c r="CO415" s="175"/>
      <c r="CP415" s="175"/>
      <c r="CQ415" s="175"/>
      <c r="CR415" s="175"/>
      <c r="CS415" s="175"/>
      <c r="CT415" s="175"/>
      <c r="CU415" s="175"/>
      <c r="CV415" s="175"/>
      <c r="CW415" s="175"/>
      <c r="CX415" s="175"/>
      <c r="CY415" s="175"/>
      <c r="CZ415" s="175"/>
      <c r="DA415" s="175"/>
      <c r="DB415" s="175"/>
      <c r="DC415" s="175"/>
      <c r="DD415" s="175"/>
      <c r="DE415" s="175"/>
      <c r="DF415" s="175"/>
      <c r="DG415" s="175"/>
      <c r="DH415" s="175"/>
      <c r="DI415" s="175"/>
      <c r="DJ415" s="175"/>
      <c r="DK415" s="175"/>
      <c r="DL415" s="175"/>
      <c r="DM415" s="175"/>
      <c r="DN415" s="175"/>
      <c r="DO415" s="175"/>
      <c r="DP415" s="175"/>
      <c r="DQ415" s="175"/>
      <c r="DR415" s="175"/>
      <c r="DS415" s="175"/>
      <c r="DT415" s="175"/>
      <c r="DU415" s="175"/>
      <c r="DV415" s="175"/>
      <c r="DW415" s="175"/>
      <c r="DX415" s="175"/>
      <c r="DY415" s="175"/>
      <c r="DZ415" s="175"/>
      <c r="EA415" s="175"/>
      <c r="EB415" s="175"/>
      <c r="EC415" s="175"/>
      <c r="ED415" s="175"/>
      <c r="EE415" s="175"/>
      <c r="EF415" s="175"/>
      <c r="EG415" s="175"/>
      <c r="EH415" s="175"/>
      <c r="EI415" s="175"/>
      <c r="EJ415" s="175"/>
      <c r="EK415" s="175"/>
      <c r="EL415" s="175"/>
      <c r="EM415" s="175"/>
      <c r="EN415" s="175"/>
    </row>
    <row r="416" spans="1:144" ht="14.25">
      <c r="A416" s="175"/>
      <c r="B416" s="175"/>
      <c r="C416" s="254"/>
      <c r="D416" s="255"/>
      <c r="E416" s="175"/>
      <c r="F416" s="236"/>
      <c r="G416" s="236"/>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c r="AY416" s="175"/>
      <c r="AZ416" s="175"/>
      <c r="BA416" s="175"/>
      <c r="BB416" s="175"/>
      <c r="BC416" s="175"/>
      <c r="BD416" s="175"/>
      <c r="BE416" s="175"/>
      <c r="BF416" s="175"/>
      <c r="BG416" s="175"/>
      <c r="BH416" s="175"/>
      <c r="BI416" s="175"/>
      <c r="BJ416" s="175"/>
      <c r="BK416" s="175"/>
      <c r="BL416" s="175"/>
      <c r="BM416" s="175"/>
      <c r="BN416" s="175"/>
      <c r="BO416" s="175"/>
      <c r="BP416" s="175"/>
      <c r="BQ416" s="175"/>
      <c r="BR416" s="175"/>
      <c r="BS416" s="175"/>
      <c r="BT416" s="175"/>
      <c r="BU416" s="175"/>
      <c r="BV416" s="175"/>
      <c r="BW416" s="175"/>
      <c r="BX416" s="175"/>
      <c r="BY416" s="175"/>
      <c r="BZ416" s="175"/>
      <c r="CA416" s="175"/>
      <c r="CB416" s="175"/>
      <c r="CC416" s="175"/>
      <c r="CD416" s="175"/>
      <c r="CE416" s="175"/>
      <c r="CF416" s="175"/>
      <c r="CG416" s="175"/>
      <c r="CH416" s="175"/>
      <c r="CI416" s="175"/>
      <c r="CJ416" s="175"/>
      <c r="CK416" s="175"/>
      <c r="CL416" s="175"/>
      <c r="CM416" s="175"/>
      <c r="CN416" s="175"/>
      <c r="CO416" s="175"/>
      <c r="CP416" s="175"/>
      <c r="CQ416" s="175"/>
      <c r="CR416" s="175"/>
      <c r="CS416" s="175"/>
      <c r="CT416" s="175"/>
      <c r="CU416" s="175"/>
      <c r="CV416" s="175"/>
      <c r="CW416" s="175"/>
      <c r="CX416" s="175"/>
      <c r="CY416" s="175"/>
      <c r="CZ416" s="175"/>
      <c r="DA416" s="175"/>
      <c r="DB416" s="175"/>
      <c r="DC416" s="175"/>
      <c r="DD416" s="175"/>
      <c r="DE416" s="175"/>
      <c r="DF416" s="175"/>
      <c r="DG416" s="175"/>
      <c r="DH416" s="175"/>
      <c r="DI416" s="175"/>
      <c r="DJ416" s="175"/>
      <c r="DK416" s="175"/>
      <c r="DL416" s="175"/>
      <c r="DM416" s="175"/>
      <c r="DN416" s="175"/>
      <c r="DO416" s="175"/>
      <c r="DP416" s="175"/>
      <c r="DQ416" s="175"/>
      <c r="DR416" s="175"/>
      <c r="DS416" s="175"/>
      <c r="DT416" s="175"/>
      <c r="DU416" s="175"/>
      <c r="DV416" s="175"/>
      <c r="DW416" s="175"/>
      <c r="DX416" s="175"/>
      <c r="DY416" s="175"/>
      <c r="DZ416" s="175"/>
      <c r="EA416" s="175"/>
      <c r="EB416" s="175"/>
      <c r="EC416" s="175"/>
      <c r="ED416" s="175"/>
      <c r="EE416" s="175"/>
      <c r="EF416" s="175"/>
      <c r="EG416" s="175"/>
      <c r="EH416" s="175"/>
      <c r="EI416" s="175"/>
      <c r="EJ416" s="175"/>
      <c r="EK416" s="175"/>
      <c r="EL416" s="175"/>
      <c r="EM416" s="175"/>
      <c r="EN416" s="175"/>
    </row>
    <row r="417" spans="1:144" ht="14.25">
      <c r="A417" s="175"/>
      <c r="B417" s="175"/>
      <c r="C417" s="254"/>
      <c r="D417" s="255"/>
      <c r="E417" s="175"/>
      <c r="F417" s="236"/>
      <c r="G417" s="236"/>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c r="AY417" s="175"/>
      <c r="AZ417" s="175"/>
      <c r="BA417" s="175"/>
      <c r="BB417" s="175"/>
      <c r="BC417" s="175"/>
      <c r="BD417" s="175"/>
      <c r="BE417" s="175"/>
      <c r="BF417" s="175"/>
      <c r="BG417" s="175"/>
      <c r="BH417" s="175"/>
      <c r="BI417" s="175"/>
      <c r="BJ417" s="175"/>
      <c r="BK417" s="175"/>
      <c r="BL417" s="175"/>
      <c r="BM417" s="175"/>
      <c r="BN417" s="175"/>
      <c r="BO417" s="175"/>
      <c r="BP417" s="175"/>
      <c r="BQ417" s="175"/>
      <c r="BR417" s="175"/>
      <c r="BS417" s="175"/>
      <c r="BT417" s="175"/>
      <c r="BU417" s="175"/>
      <c r="BV417" s="175"/>
      <c r="BW417" s="175"/>
      <c r="BX417" s="175"/>
      <c r="BY417" s="175"/>
      <c r="BZ417" s="175"/>
      <c r="CA417" s="175"/>
      <c r="CB417" s="175"/>
      <c r="CC417" s="175"/>
      <c r="CD417" s="175"/>
      <c r="CE417" s="175"/>
      <c r="CF417" s="175"/>
      <c r="CG417" s="175"/>
      <c r="CH417" s="175"/>
      <c r="CI417" s="175"/>
      <c r="CJ417" s="175"/>
      <c r="CK417" s="175"/>
      <c r="CL417" s="175"/>
      <c r="CM417" s="175"/>
      <c r="CN417" s="175"/>
      <c r="CO417" s="175"/>
      <c r="CP417" s="175"/>
      <c r="CQ417" s="175"/>
      <c r="CR417" s="175"/>
      <c r="CS417" s="175"/>
      <c r="CT417" s="175"/>
      <c r="CU417" s="175"/>
      <c r="CV417" s="175"/>
      <c r="CW417" s="175"/>
      <c r="CX417" s="175"/>
      <c r="CY417" s="175"/>
      <c r="CZ417" s="175"/>
      <c r="DA417" s="175"/>
      <c r="DB417" s="175"/>
      <c r="DC417" s="175"/>
      <c r="DD417" s="175"/>
      <c r="DE417" s="175"/>
      <c r="DF417" s="175"/>
      <c r="DG417" s="175"/>
      <c r="DH417" s="175"/>
      <c r="DI417" s="175"/>
      <c r="DJ417" s="175"/>
      <c r="DK417" s="175"/>
      <c r="DL417" s="175"/>
      <c r="DM417" s="175"/>
      <c r="DN417" s="175"/>
      <c r="DO417" s="175"/>
      <c r="DP417" s="175"/>
      <c r="DQ417" s="175"/>
      <c r="DR417" s="175"/>
      <c r="DS417" s="175"/>
      <c r="DT417" s="175"/>
      <c r="DU417" s="175"/>
      <c r="DV417" s="175"/>
      <c r="DW417" s="175"/>
      <c r="DX417" s="175"/>
      <c r="DY417" s="175"/>
      <c r="DZ417" s="175"/>
      <c r="EA417" s="175"/>
      <c r="EB417" s="175"/>
      <c r="EC417" s="175"/>
      <c r="ED417" s="175"/>
      <c r="EE417" s="175"/>
      <c r="EF417" s="175"/>
      <c r="EG417" s="175"/>
      <c r="EH417" s="175"/>
      <c r="EI417" s="175"/>
      <c r="EJ417" s="175"/>
      <c r="EK417" s="175"/>
      <c r="EL417" s="175"/>
      <c r="EM417" s="175"/>
      <c r="EN417" s="175"/>
    </row>
    <row r="418" spans="1:144" ht="14.25">
      <c r="A418" s="175"/>
      <c r="B418" s="175"/>
      <c r="C418" s="254"/>
      <c r="D418" s="255"/>
      <c r="E418" s="175"/>
      <c r="F418" s="236"/>
      <c r="G418" s="236"/>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c r="AY418" s="175"/>
      <c r="AZ418" s="175"/>
      <c r="BA418" s="175"/>
      <c r="BB418" s="175"/>
      <c r="BC418" s="175"/>
      <c r="BD418" s="175"/>
      <c r="BE418" s="175"/>
      <c r="BF418" s="175"/>
      <c r="BG418" s="175"/>
      <c r="BH418" s="175"/>
      <c r="BI418" s="175"/>
      <c r="BJ418" s="175"/>
      <c r="BK418" s="175"/>
      <c r="BL418" s="175"/>
      <c r="BM418" s="175"/>
      <c r="BN418" s="175"/>
      <c r="BO418" s="175"/>
      <c r="BP418" s="175"/>
      <c r="BQ418" s="175"/>
      <c r="BR418" s="175"/>
      <c r="BS418" s="175"/>
      <c r="BT418" s="175"/>
      <c r="BU418" s="175"/>
      <c r="BV418" s="175"/>
      <c r="BW418" s="175"/>
      <c r="BX418" s="175"/>
      <c r="BY418" s="175"/>
      <c r="BZ418" s="175"/>
      <c r="CA418" s="175"/>
      <c r="CB418" s="175"/>
      <c r="CC418" s="175"/>
      <c r="CD418" s="175"/>
      <c r="CE418" s="175"/>
      <c r="CF418" s="175"/>
      <c r="CG418" s="175"/>
      <c r="CH418" s="175"/>
      <c r="CI418" s="175"/>
      <c r="CJ418" s="175"/>
      <c r="CK418" s="175"/>
      <c r="CL418" s="175"/>
      <c r="CM418" s="175"/>
      <c r="CN418" s="175"/>
      <c r="CO418" s="175"/>
      <c r="CP418" s="175"/>
      <c r="CQ418" s="175"/>
      <c r="CR418" s="175"/>
      <c r="CS418" s="175"/>
      <c r="CT418" s="175"/>
      <c r="CU418" s="175"/>
      <c r="CV418" s="175"/>
      <c r="CW418" s="175"/>
      <c r="CX418" s="175"/>
      <c r="CY418" s="175"/>
      <c r="CZ418" s="175"/>
      <c r="DA418" s="175"/>
      <c r="DB418" s="175"/>
      <c r="DC418" s="175"/>
      <c r="DD418" s="175"/>
      <c r="DE418" s="175"/>
      <c r="DF418" s="175"/>
      <c r="DG418" s="175"/>
      <c r="DH418" s="175"/>
      <c r="DI418" s="175"/>
      <c r="DJ418" s="175"/>
      <c r="DK418" s="175"/>
      <c r="DL418" s="175"/>
      <c r="DM418" s="175"/>
      <c r="DN418" s="175"/>
      <c r="DO418" s="175"/>
      <c r="DP418" s="175"/>
      <c r="DQ418" s="175"/>
      <c r="DR418" s="175"/>
      <c r="DS418" s="175"/>
      <c r="DT418" s="175"/>
      <c r="DU418" s="175"/>
      <c r="DV418" s="175"/>
      <c r="DW418" s="175"/>
      <c r="DX418" s="175"/>
      <c r="DY418" s="175"/>
      <c r="DZ418" s="175"/>
      <c r="EA418" s="175"/>
      <c r="EB418" s="175"/>
      <c r="EC418" s="175"/>
      <c r="ED418" s="175"/>
      <c r="EE418" s="175"/>
      <c r="EF418" s="175"/>
      <c r="EG418" s="175"/>
      <c r="EH418" s="175"/>
      <c r="EI418" s="175"/>
      <c r="EJ418" s="175"/>
      <c r="EK418" s="175"/>
      <c r="EL418" s="175"/>
      <c r="EM418" s="175"/>
      <c r="EN418" s="175"/>
    </row>
    <row r="419" spans="1:144" ht="14.25">
      <c r="A419" s="175"/>
      <c r="B419" s="175"/>
      <c r="C419" s="254"/>
      <c r="D419" s="255"/>
      <c r="E419" s="175"/>
      <c r="F419" s="236"/>
      <c r="G419" s="236"/>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c r="AY419" s="175"/>
      <c r="AZ419" s="175"/>
      <c r="BA419" s="175"/>
      <c r="BB419" s="175"/>
      <c r="BC419" s="175"/>
      <c r="BD419" s="175"/>
      <c r="BE419" s="175"/>
      <c r="BF419" s="175"/>
      <c r="BG419" s="175"/>
      <c r="BH419" s="175"/>
      <c r="BI419" s="175"/>
      <c r="BJ419" s="175"/>
      <c r="BK419" s="175"/>
      <c r="BL419" s="175"/>
      <c r="BM419" s="175"/>
      <c r="BN419" s="175"/>
      <c r="BO419" s="175"/>
      <c r="BP419" s="175"/>
      <c r="BQ419" s="175"/>
      <c r="BR419" s="175"/>
      <c r="BS419" s="175"/>
      <c r="BT419" s="175"/>
      <c r="BU419" s="175"/>
      <c r="BV419" s="175"/>
      <c r="BW419" s="175"/>
      <c r="BX419" s="175"/>
      <c r="BY419" s="175"/>
      <c r="BZ419" s="175"/>
      <c r="CA419" s="175"/>
      <c r="CB419" s="175"/>
      <c r="CC419" s="175"/>
      <c r="CD419" s="175"/>
      <c r="CE419" s="175"/>
      <c r="CF419" s="175"/>
      <c r="CG419" s="175"/>
      <c r="CH419" s="175"/>
      <c r="CI419" s="175"/>
      <c r="CJ419" s="175"/>
      <c r="CK419" s="175"/>
      <c r="CL419" s="175"/>
      <c r="CM419" s="175"/>
      <c r="CN419" s="175"/>
      <c r="CO419" s="175"/>
      <c r="CP419" s="175"/>
      <c r="CQ419" s="175"/>
      <c r="CR419" s="175"/>
      <c r="CS419" s="175"/>
      <c r="CT419" s="175"/>
      <c r="CU419" s="175"/>
      <c r="CV419" s="175"/>
      <c r="CW419" s="175"/>
      <c r="CX419" s="175"/>
      <c r="CY419" s="175"/>
      <c r="CZ419" s="175"/>
      <c r="DA419" s="175"/>
      <c r="DB419" s="175"/>
      <c r="DC419" s="175"/>
      <c r="DD419" s="175"/>
      <c r="DE419" s="175"/>
      <c r="DF419" s="175"/>
      <c r="DG419" s="175"/>
      <c r="DH419" s="175"/>
      <c r="DI419" s="175"/>
      <c r="DJ419" s="175"/>
      <c r="DK419" s="175"/>
      <c r="DL419" s="175"/>
      <c r="DM419" s="175"/>
      <c r="DN419" s="175"/>
      <c r="DO419" s="175"/>
      <c r="DP419" s="175"/>
      <c r="DQ419" s="175"/>
      <c r="DR419" s="175"/>
      <c r="DS419" s="175"/>
      <c r="DT419" s="175"/>
      <c r="DU419" s="175"/>
      <c r="DV419" s="175"/>
      <c r="DW419" s="175"/>
      <c r="DX419" s="175"/>
      <c r="DY419" s="175"/>
      <c r="DZ419" s="175"/>
      <c r="EA419" s="175"/>
      <c r="EB419" s="175"/>
      <c r="EC419" s="175"/>
      <c r="ED419" s="175"/>
      <c r="EE419" s="175"/>
      <c r="EF419" s="175"/>
      <c r="EG419" s="175"/>
      <c r="EH419" s="175"/>
      <c r="EI419" s="175"/>
      <c r="EJ419" s="175"/>
      <c r="EK419" s="175"/>
      <c r="EL419" s="175"/>
      <c r="EM419" s="175"/>
      <c r="EN419" s="175"/>
    </row>
    <row r="420" spans="1:144" ht="14.25">
      <c r="A420" s="175"/>
      <c r="B420" s="175"/>
      <c r="C420" s="254"/>
      <c r="D420" s="255"/>
      <c r="E420" s="175"/>
      <c r="F420" s="236"/>
      <c r="G420" s="236"/>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c r="AY420" s="175"/>
      <c r="AZ420" s="175"/>
      <c r="BA420" s="175"/>
      <c r="BB420" s="175"/>
      <c r="BC420" s="175"/>
      <c r="BD420" s="175"/>
      <c r="BE420" s="175"/>
      <c r="BF420" s="175"/>
      <c r="BG420" s="175"/>
      <c r="BH420" s="175"/>
      <c r="BI420" s="175"/>
      <c r="BJ420" s="175"/>
      <c r="BK420" s="175"/>
      <c r="BL420" s="175"/>
      <c r="BM420" s="175"/>
      <c r="BN420" s="175"/>
      <c r="BO420" s="175"/>
      <c r="BP420" s="175"/>
      <c r="BQ420" s="175"/>
      <c r="BR420" s="175"/>
      <c r="BS420" s="175"/>
      <c r="BT420" s="175"/>
      <c r="BU420" s="175"/>
      <c r="BV420" s="175"/>
      <c r="BW420" s="175"/>
      <c r="BX420" s="175"/>
      <c r="BY420" s="175"/>
      <c r="BZ420" s="175"/>
      <c r="CA420" s="175"/>
      <c r="CB420" s="175"/>
      <c r="CC420" s="175"/>
      <c r="CD420" s="175"/>
      <c r="CE420" s="175"/>
      <c r="CF420" s="175"/>
      <c r="CG420" s="175"/>
      <c r="CH420" s="175"/>
      <c r="CI420" s="175"/>
      <c r="CJ420" s="175"/>
      <c r="CK420" s="175"/>
      <c r="CL420" s="175"/>
      <c r="CM420" s="175"/>
      <c r="CN420" s="175"/>
      <c r="CO420" s="175"/>
      <c r="CP420" s="175"/>
      <c r="CQ420" s="175"/>
      <c r="CR420" s="175"/>
      <c r="CS420" s="175"/>
      <c r="CT420" s="175"/>
      <c r="CU420" s="175"/>
      <c r="CV420" s="175"/>
      <c r="CW420" s="175"/>
      <c r="CX420" s="175"/>
      <c r="CY420" s="175"/>
      <c r="CZ420" s="175"/>
      <c r="DA420" s="175"/>
      <c r="DB420" s="175"/>
      <c r="DC420" s="175"/>
      <c r="DD420" s="175"/>
      <c r="DE420" s="175"/>
      <c r="DF420" s="175"/>
      <c r="DG420" s="175"/>
      <c r="DH420" s="175"/>
      <c r="DI420" s="175"/>
      <c r="DJ420" s="175"/>
      <c r="DK420" s="175"/>
      <c r="DL420" s="175"/>
      <c r="DM420" s="175"/>
      <c r="DN420" s="175"/>
      <c r="DO420" s="175"/>
      <c r="DP420" s="175"/>
      <c r="DQ420" s="175"/>
      <c r="DR420" s="175"/>
      <c r="DS420" s="175"/>
      <c r="DT420" s="175"/>
      <c r="DU420" s="175"/>
      <c r="DV420" s="175"/>
      <c r="DW420" s="175"/>
      <c r="DX420" s="175"/>
      <c r="DY420" s="175"/>
      <c r="DZ420" s="175"/>
      <c r="EA420" s="175"/>
      <c r="EB420" s="175"/>
      <c r="EC420" s="175"/>
      <c r="ED420" s="175"/>
      <c r="EE420" s="175"/>
      <c r="EF420" s="175"/>
      <c r="EG420" s="175"/>
      <c r="EH420" s="175"/>
      <c r="EI420" s="175"/>
      <c r="EJ420" s="175"/>
      <c r="EK420" s="175"/>
      <c r="EL420" s="175"/>
      <c r="EM420" s="175"/>
      <c r="EN420" s="175"/>
    </row>
    <row r="421" spans="1:144" ht="14.25">
      <c r="A421" s="175"/>
      <c r="B421" s="175"/>
      <c r="C421" s="254"/>
      <c r="D421" s="255"/>
      <c r="E421" s="175"/>
      <c r="F421" s="236"/>
      <c r="G421" s="236"/>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c r="AY421" s="175"/>
      <c r="AZ421" s="175"/>
      <c r="BA421" s="175"/>
      <c r="BB421" s="175"/>
      <c r="BC421" s="175"/>
      <c r="BD421" s="175"/>
      <c r="BE421" s="175"/>
      <c r="BF421" s="175"/>
      <c r="BG421" s="175"/>
      <c r="BH421" s="175"/>
      <c r="BI421" s="175"/>
      <c r="BJ421" s="175"/>
      <c r="BK421" s="175"/>
      <c r="BL421" s="175"/>
      <c r="BM421" s="175"/>
      <c r="BN421" s="175"/>
      <c r="BO421" s="175"/>
      <c r="BP421" s="175"/>
      <c r="BQ421" s="175"/>
      <c r="BR421" s="175"/>
      <c r="BS421" s="175"/>
      <c r="BT421" s="175"/>
      <c r="BU421" s="175"/>
      <c r="BV421" s="175"/>
      <c r="BW421" s="175"/>
      <c r="BX421" s="175"/>
      <c r="BY421" s="175"/>
      <c r="BZ421" s="175"/>
      <c r="CA421" s="175"/>
      <c r="CB421" s="175"/>
      <c r="CC421" s="175"/>
      <c r="CD421" s="175"/>
      <c r="CE421" s="175"/>
      <c r="CF421" s="175"/>
      <c r="CG421" s="175"/>
      <c r="CH421" s="175"/>
      <c r="CI421" s="175"/>
      <c r="CJ421" s="175"/>
      <c r="CK421" s="175"/>
      <c r="CL421" s="175"/>
      <c r="CM421" s="175"/>
      <c r="CN421" s="175"/>
      <c r="CO421" s="175"/>
      <c r="CP421" s="175"/>
      <c r="CQ421" s="175"/>
      <c r="CR421" s="175"/>
      <c r="CS421" s="175"/>
      <c r="CT421" s="175"/>
      <c r="CU421" s="175"/>
      <c r="CV421" s="175"/>
      <c r="CW421" s="175"/>
      <c r="CX421" s="175"/>
      <c r="CY421" s="175"/>
      <c r="CZ421" s="175"/>
      <c r="DA421" s="175"/>
      <c r="DB421" s="175"/>
      <c r="DC421" s="175"/>
      <c r="DD421" s="175"/>
      <c r="DE421" s="175"/>
      <c r="DF421" s="175"/>
      <c r="DG421" s="175"/>
      <c r="DH421" s="175"/>
      <c r="DI421" s="175"/>
      <c r="DJ421" s="175"/>
      <c r="DK421" s="175"/>
      <c r="DL421" s="175"/>
      <c r="DM421" s="175"/>
      <c r="DN421" s="175"/>
      <c r="DO421" s="175"/>
      <c r="DP421" s="175"/>
      <c r="DQ421" s="175"/>
      <c r="DR421" s="175"/>
      <c r="DS421" s="175"/>
      <c r="DT421" s="175"/>
      <c r="DU421" s="175"/>
      <c r="DV421" s="175"/>
      <c r="DW421" s="175"/>
      <c r="DX421" s="175"/>
      <c r="DY421" s="175"/>
      <c r="DZ421" s="175"/>
      <c r="EA421" s="175"/>
      <c r="EB421" s="175"/>
      <c r="EC421" s="175"/>
      <c r="ED421" s="175"/>
      <c r="EE421" s="175"/>
      <c r="EF421" s="175"/>
      <c r="EG421" s="175"/>
      <c r="EH421" s="175"/>
      <c r="EI421" s="175"/>
      <c r="EJ421" s="175"/>
      <c r="EK421" s="175"/>
      <c r="EL421" s="175"/>
      <c r="EM421" s="175"/>
      <c r="EN421" s="175"/>
    </row>
    <row r="422" spans="1:144" ht="14.25">
      <c r="A422" s="175"/>
      <c r="B422" s="175"/>
      <c r="C422" s="254"/>
      <c r="D422" s="255"/>
      <c r="E422" s="175"/>
      <c r="F422" s="236"/>
      <c r="G422" s="236"/>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c r="AY422" s="175"/>
      <c r="AZ422" s="175"/>
      <c r="BA422" s="175"/>
      <c r="BB422" s="175"/>
      <c r="BC422" s="175"/>
      <c r="BD422" s="175"/>
      <c r="BE422" s="175"/>
      <c r="BF422" s="175"/>
      <c r="BG422" s="175"/>
      <c r="BH422" s="175"/>
      <c r="BI422" s="175"/>
      <c r="BJ422" s="175"/>
      <c r="BK422" s="175"/>
      <c r="BL422" s="175"/>
      <c r="BM422" s="175"/>
      <c r="BN422" s="175"/>
      <c r="BO422" s="175"/>
      <c r="BP422" s="175"/>
      <c r="BQ422" s="175"/>
      <c r="BR422" s="175"/>
      <c r="BS422" s="175"/>
      <c r="BT422" s="175"/>
      <c r="BU422" s="175"/>
      <c r="BV422" s="175"/>
      <c r="BW422" s="175"/>
      <c r="BX422" s="175"/>
      <c r="BY422" s="175"/>
      <c r="BZ422" s="175"/>
      <c r="CA422" s="175"/>
      <c r="CB422" s="175"/>
      <c r="CC422" s="175"/>
      <c r="CD422" s="175"/>
      <c r="CE422" s="175"/>
      <c r="CF422" s="175"/>
      <c r="CG422" s="175"/>
      <c r="CH422" s="175"/>
      <c r="CI422" s="175"/>
      <c r="CJ422" s="175"/>
      <c r="CK422" s="175"/>
      <c r="CL422" s="175"/>
      <c r="CM422" s="175"/>
      <c r="CN422" s="175"/>
      <c r="CO422" s="175"/>
      <c r="CP422" s="175"/>
      <c r="CQ422" s="175"/>
      <c r="CR422" s="175"/>
      <c r="CS422" s="175"/>
      <c r="CT422" s="175"/>
      <c r="CU422" s="175"/>
      <c r="CV422" s="175"/>
      <c r="CW422" s="175"/>
      <c r="CX422" s="175"/>
      <c r="CY422" s="175"/>
      <c r="CZ422" s="175"/>
      <c r="DA422" s="175"/>
      <c r="DB422" s="175"/>
      <c r="DC422" s="175"/>
      <c r="DD422" s="175"/>
      <c r="DE422" s="175"/>
      <c r="DF422" s="175"/>
      <c r="DG422" s="175"/>
      <c r="DH422" s="175"/>
      <c r="DI422" s="175"/>
      <c r="DJ422" s="175"/>
      <c r="DK422" s="175"/>
      <c r="DL422" s="175"/>
      <c r="DM422" s="175"/>
      <c r="DN422" s="175"/>
      <c r="DO422" s="175"/>
      <c r="DP422" s="175"/>
      <c r="DQ422" s="175"/>
      <c r="DR422" s="175"/>
      <c r="DS422" s="175"/>
      <c r="DT422" s="175"/>
      <c r="DU422" s="175"/>
      <c r="DV422" s="175"/>
      <c r="DW422" s="175"/>
      <c r="DX422" s="175"/>
      <c r="DY422" s="175"/>
      <c r="DZ422" s="175"/>
      <c r="EA422" s="175"/>
      <c r="EB422" s="175"/>
      <c r="EC422" s="175"/>
      <c r="ED422" s="175"/>
      <c r="EE422" s="175"/>
      <c r="EF422" s="175"/>
      <c r="EG422" s="175"/>
      <c r="EH422" s="175"/>
      <c r="EI422" s="175"/>
      <c r="EJ422" s="175"/>
      <c r="EK422" s="175"/>
      <c r="EL422" s="175"/>
      <c r="EM422" s="175"/>
      <c r="EN422" s="175"/>
    </row>
    <row r="423" spans="1:144" ht="14.25">
      <c r="A423" s="175"/>
      <c r="B423" s="175"/>
      <c r="C423" s="254"/>
      <c r="D423" s="255"/>
      <c r="E423" s="175"/>
      <c r="F423" s="236"/>
      <c r="G423" s="236"/>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c r="AY423" s="175"/>
      <c r="AZ423" s="175"/>
      <c r="BA423" s="175"/>
      <c r="BB423" s="175"/>
      <c r="BC423" s="175"/>
      <c r="BD423" s="175"/>
      <c r="BE423" s="175"/>
      <c r="BF423" s="175"/>
      <c r="BG423" s="175"/>
      <c r="BH423" s="175"/>
      <c r="BI423" s="175"/>
      <c r="BJ423" s="175"/>
      <c r="BK423" s="175"/>
      <c r="BL423" s="175"/>
      <c r="BM423" s="175"/>
      <c r="BN423" s="175"/>
      <c r="BO423" s="175"/>
      <c r="BP423" s="175"/>
      <c r="BQ423" s="175"/>
      <c r="BR423" s="175"/>
      <c r="BS423" s="175"/>
      <c r="BT423" s="175"/>
      <c r="BU423" s="175"/>
      <c r="BV423" s="175"/>
      <c r="BW423" s="175"/>
      <c r="BX423" s="175"/>
      <c r="BY423" s="175"/>
      <c r="BZ423" s="175"/>
      <c r="CA423" s="175"/>
      <c r="CB423" s="175"/>
      <c r="CC423" s="175"/>
      <c r="CD423" s="175"/>
      <c r="CE423" s="175"/>
      <c r="CF423" s="175"/>
      <c r="CG423" s="175"/>
      <c r="CH423" s="175"/>
      <c r="CI423" s="175"/>
      <c r="CJ423" s="175"/>
      <c r="CK423" s="175"/>
      <c r="CL423" s="175"/>
      <c r="CM423" s="175"/>
      <c r="CN423" s="175"/>
      <c r="CO423" s="175"/>
      <c r="CP423" s="175"/>
      <c r="CQ423" s="175"/>
      <c r="CR423" s="175"/>
      <c r="CS423" s="175"/>
      <c r="CT423" s="175"/>
      <c r="CU423" s="175"/>
      <c r="CV423" s="175"/>
      <c r="CW423" s="175"/>
      <c r="CX423" s="175"/>
      <c r="CY423" s="175"/>
      <c r="CZ423" s="175"/>
      <c r="DA423" s="175"/>
      <c r="DB423" s="175"/>
      <c r="DC423" s="175"/>
      <c r="DD423" s="175"/>
      <c r="DE423" s="175"/>
      <c r="DF423" s="175"/>
      <c r="DG423" s="175"/>
      <c r="DH423" s="175"/>
      <c r="DI423" s="175"/>
      <c r="DJ423" s="175"/>
      <c r="DK423" s="175"/>
      <c r="DL423" s="175"/>
      <c r="DM423" s="175"/>
      <c r="DN423" s="175"/>
      <c r="DO423" s="175"/>
      <c r="DP423" s="175"/>
      <c r="DQ423" s="175"/>
      <c r="DR423" s="175"/>
      <c r="DS423" s="175"/>
      <c r="DT423" s="175"/>
      <c r="DU423" s="175"/>
      <c r="DV423" s="175"/>
      <c r="DW423" s="175"/>
      <c r="DX423" s="175"/>
      <c r="DY423" s="175"/>
      <c r="DZ423" s="175"/>
      <c r="EA423" s="175"/>
      <c r="EB423" s="175"/>
      <c r="EC423" s="175"/>
      <c r="ED423" s="175"/>
      <c r="EE423" s="175"/>
      <c r="EF423" s="175"/>
      <c r="EG423" s="175"/>
      <c r="EH423" s="175"/>
      <c r="EI423" s="175"/>
      <c r="EJ423" s="175"/>
      <c r="EK423" s="175"/>
      <c r="EL423" s="175"/>
      <c r="EM423" s="175"/>
      <c r="EN423" s="175"/>
    </row>
  </sheetData>
  <sheetProtection/>
  <mergeCells count="13">
    <mergeCell ref="A24:E24"/>
    <mergeCell ref="A17:E17"/>
    <mergeCell ref="A21:E21"/>
    <mergeCell ref="B250:C250"/>
    <mergeCell ref="A23:E23"/>
    <mergeCell ref="A19:E19"/>
    <mergeCell ref="A13:E13"/>
    <mergeCell ref="A3:F3"/>
    <mergeCell ref="A2:F2"/>
    <mergeCell ref="B7:F7"/>
    <mergeCell ref="A11:E11"/>
    <mergeCell ref="A26:E26"/>
    <mergeCell ref="A15:E1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8" manualBreakCount="8">
    <brk id="56" max="5" man="1"/>
    <brk id="87" max="5" man="1"/>
    <brk id="111" max="5" man="1"/>
    <brk id="135" max="5" man="1"/>
    <brk id="154" max="5" man="1"/>
    <brk id="179" max="5" man="1"/>
    <brk id="209" max="5" man="1"/>
    <brk id="235" max="5" man="1"/>
  </rowBreaks>
</worksheet>
</file>

<file path=xl/worksheets/sheet7.xml><?xml version="1.0" encoding="utf-8"?>
<worksheet xmlns="http://schemas.openxmlformats.org/spreadsheetml/2006/main" xmlns:r="http://schemas.openxmlformats.org/officeDocument/2006/relationships">
  <sheetPr>
    <tabColor indexed="34"/>
  </sheetPr>
  <dimension ref="A1:G97"/>
  <sheetViews>
    <sheetView view="pageBreakPreview" zoomScaleSheetLayoutView="100" workbookViewId="0" topLeftCell="A82">
      <selection activeCell="E91" sqref="E40:E91"/>
    </sheetView>
  </sheetViews>
  <sheetFormatPr defaultColWidth="9.140625" defaultRowHeight="15"/>
  <cols>
    <col min="1" max="1" width="5.7109375" style="175" customWidth="1"/>
    <col min="2" max="2" width="40.7109375" style="175" customWidth="1"/>
    <col min="3" max="3" width="7.7109375" style="254" customWidth="1"/>
    <col min="4" max="4" width="10.7109375" style="314" customWidth="1"/>
    <col min="5" max="5" width="10.7109375" style="175" customWidth="1"/>
    <col min="6" max="6" width="10.7109375" style="236" customWidth="1"/>
    <col min="7" max="7" width="11.28125" style="175" bestFit="1" customWidth="1"/>
    <col min="8" max="16384" width="9.140625" style="175" customWidth="1"/>
  </cols>
  <sheetData>
    <row r="1" spans="1:6" ht="15">
      <c r="A1" s="179"/>
      <c r="B1" s="179"/>
      <c r="C1" s="302"/>
      <c r="D1" s="191"/>
      <c r="E1" s="179"/>
      <c r="F1" s="303"/>
    </row>
    <row r="2" spans="1:6" ht="14.25">
      <c r="A2" s="668" t="s">
        <v>74</v>
      </c>
      <c r="B2" s="669"/>
      <c r="C2" s="669"/>
      <c r="D2" s="669"/>
      <c r="E2" s="669"/>
      <c r="F2" s="670"/>
    </row>
    <row r="3" spans="1:6" ht="14.25">
      <c r="A3" s="672" t="s">
        <v>267</v>
      </c>
      <c r="B3" s="673"/>
      <c r="C3" s="673"/>
      <c r="D3" s="673"/>
      <c r="E3" s="673"/>
      <c r="F3" s="673"/>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175</v>
      </c>
      <c r="B6" s="671" t="s">
        <v>268</v>
      </c>
      <c r="C6" s="671"/>
      <c r="D6" s="671"/>
      <c r="E6" s="671"/>
      <c r="F6" s="671"/>
    </row>
    <row r="7" spans="1:6" ht="14.25">
      <c r="A7" s="269"/>
      <c r="B7" s="270"/>
      <c r="C7" s="271"/>
      <c r="D7" s="159"/>
      <c r="E7" s="272"/>
      <c r="F7" s="273"/>
    </row>
    <row r="8" spans="1:6" ht="14.25">
      <c r="A8" s="275" t="s">
        <v>61</v>
      </c>
      <c r="B8" s="276"/>
      <c r="C8" s="277"/>
      <c r="D8" s="278"/>
      <c r="E8" s="279"/>
      <c r="F8" s="205"/>
    </row>
    <row r="9" spans="1:6" ht="14.25">
      <c r="A9" s="275"/>
      <c r="B9" s="276"/>
      <c r="C9" s="277"/>
      <c r="D9" s="278"/>
      <c r="E9" s="279"/>
      <c r="F9" s="205"/>
    </row>
    <row r="10" spans="1:6" ht="27.75" customHeight="1">
      <c r="A10" s="665" t="s">
        <v>110</v>
      </c>
      <c r="B10" s="667"/>
      <c r="C10" s="667"/>
      <c r="D10" s="667"/>
      <c r="E10" s="667"/>
      <c r="F10" s="205"/>
    </row>
    <row r="11" spans="1:6" ht="14.25">
      <c r="A11" s="174"/>
      <c r="B11" s="158"/>
      <c r="C11" s="158"/>
      <c r="D11" s="207"/>
      <c r="E11" s="158"/>
      <c r="F11" s="205"/>
    </row>
    <row r="12" spans="1:6" ht="108" customHeight="1">
      <c r="A12" s="665" t="s">
        <v>481</v>
      </c>
      <c r="B12" s="676"/>
      <c r="C12" s="676"/>
      <c r="D12" s="676"/>
      <c r="E12" s="676"/>
      <c r="F12" s="205"/>
    </row>
    <row r="13" spans="1:6" ht="66" customHeight="1">
      <c r="A13" s="665" t="s">
        <v>111</v>
      </c>
      <c r="B13" s="676"/>
      <c r="C13" s="676"/>
      <c r="D13" s="676"/>
      <c r="E13" s="676"/>
      <c r="F13" s="205"/>
    </row>
    <row r="14" spans="1:6" ht="85.5" customHeight="1">
      <c r="A14" s="665" t="s">
        <v>39</v>
      </c>
      <c r="B14" s="676"/>
      <c r="C14" s="676"/>
      <c r="D14" s="676"/>
      <c r="E14" s="676"/>
      <c r="F14" s="205"/>
    </row>
    <row r="15" spans="1:6" ht="37.5" customHeight="1">
      <c r="A15" s="665" t="s">
        <v>112</v>
      </c>
      <c r="B15" s="677"/>
      <c r="C15" s="677"/>
      <c r="D15" s="677"/>
      <c r="E15" s="677"/>
      <c r="F15" s="205"/>
    </row>
    <row r="16" spans="1:6" ht="15">
      <c r="A16" s="174"/>
      <c r="B16" s="308"/>
      <c r="C16" s="308"/>
      <c r="D16" s="315"/>
      <c r="E16" s="308"/>
      <c r="F16" s="205"/>
    </row>
    <row r="17" spans="1:6" ht="63" customHeight="1">
      <c r="A17" s="665" t="s">
        <v>113</v>
      </c>
      <c r="B17" s="676"/>
      <c r="C17" s="676"/>
      <c r="D17" s="676"/>
      <c r="E17" s="676"/>
      <c r="F17" s="205"/>
    </row>
    <row r="18" spans="1:6" ht="15">
      <c r="A18" s="174"/>
      <c r="B18" s="308"/>
      <c r="C18" s="308"/>
      <c r="D18" s="315"/>
      <c r="E18" s="308"/>
      <c r="F18" s="205"/>
    </row>
    <row r="19" spans="1:6" ht="52.5" customHeight="1">
      <c r="A19" s="665" t="s">
        <v>114</v>
      </c>
      <c r="B19" s="676"/>
      <c r="C19" s="676"/>
      <c r="D19" s="676"/>
      <c r="E19" s="676"/>
      <c r="F19" s="205"/>
    </row>
    <row r="20" spans="1:6" ht="15">
      <c r="A20" s="316"/>
      <c r="B20" s="317"/>
      <c r="C20" s="317"/>
      <c r="D20" s="317"/>
      <c r="E20" s="317"/>
      <c r="F20" s="205"/>
    </row>
    <row r="21" spans="1:6" ht="64.5" customHeight="1">
      <c r="A21" s="665" t="s">
        <v>38</v>
      </c>
      <c r="B21" s="676"/>
      <c r="C21" s="676"/>
      <c r="D21" s="676"/>
      <c r="E21" s="676"/>
      <c r="F21" s="205"/>
    </row>
    <row r="22" spans="1:6" ht="15">
      <c r="A22" s="174"/>
      <c r="B22" s="182"/>
      <c r="C22" s="182"/>
      <c r="D22" s="182"/>
      <c r="E22" s="182"/>
      <c r="F22" s="205"/>
    </row>
    <row r="23" spans="1:6" ht="77.25" customHeight="1">
      <c r="A23" s="665" t="s">
        <v>141</v>
      </c>
      <c r="B23" s="676"/>
      <c r="C23" s="676"/>
      <c r="D23" s="676"/>
      <c r="E23" s="676"/>
      <c r="F23" s="205"/>
    </row>
    <row r="24" spans="1:6" ht="15">
      <c r="A24" s="174"/>
      <c r="B24" s="182"/>
      <c r="C24" s="182"/>
      <c r="D24" s="182"/>
      <c r="E24" s="182"/>
      <c r="F24" s="205"/>
    </row>
    <row r="25" spans="1:6" ht="74.25" customHeight="1">
      <c r="A25" s="665" t="s">
        <v>115</v>
      </c>
      <c r="B25" s="676"/>
      <c r="C25" s="676"/>
      <c r="D25" s="676"/>
      <c r="E25" s="676"/>
      <c r="F25" s="205"/>
    </row>
    <row r="26" spans="1:6" ht="15">
      <c r="A26" s="174"/>
      <c r="B26" s="307"/>
      <c r="C26" s="307"/>
      <c r="D26" s="307"/>
      <c r="E26" s="307"/>
      <c r="F26" s="205"/>
    </row>
    <row r="27" spans="1:6" ht="76.5" customHeight="1">
      <c r="A27" s="665" t="s">
        <v>158</v>
      </c>
      <c r="B27" s="676"/>
      <c r="C27" s="676"/>
      <c r="D27" s="676"/>
      <c r="E27" s="676"/>
      <c r="F27" s="205"/>
    </row>
    <row r="28" spans="1:6" ht="15">
      <c r="A28" s="174"/>
      <c r="B28" s="307"/>
      <c r="C28" s="307"/>
      <c r="D28" s="307"/>
      <c r="E28" s="307"/>
      <c r="F28" s="205"/>
    </row>
    <row r="29" spans="1:6" ht="38.25" customHeight="1">
      <c r="A29" s="665" t="s">
        <v>116</v>
      </c>
      <c r="B29" s="676"/>
      <c r="C29" s="676"/>
      <c r="D29" s="676"/>
      <c r="E29" s="676"/>
      <c r="F29" s="205"/>
    </row>
    <row r="30" spans="1:6" ht="15">
      <c r="A30" s="318"/>
      <c r="B30" s="319"/>
      <c r="C30" s="319"/>
      <c r="D30" s="319"/>
      <c r="E30" s="319"/>
      <c r="F30" s="205"/>
    </row>
    <row r="31" spans="1:6" ht="112.5" customHeight="1">
      <c r="A31" s="665" t="s">
        <v>59</v>
      </c>
      <c r="B31" s="676"/>
      <c r="C31" s="676"/>
      <c r="D31" s="676"/>
      <c r="E31" s="676"/>
      <c r="F31" s="205"/>
    </row>
    <row r="32" spans="1:6" ht="15">
      <c r="A32" s="174"/>
      <c r="B32" s="307"/>
      <c r="C32" s="307"/>
      <c r="D32" s="307"/>
      <c r="E32" s="307"/>
      <c r="F32" s="205"/>
    </row>
    <row r="33" spans="1:6" ht="65.25" customHeight="1">
      <c r="A33" s="665" t="s">
        <v>545</v>
      </c>
      <c r="B33" s="676"/>
      <c r="C33" s="676"/>
      <c r="D33" s="676"/>
      <c r="E33" s="676"/>
      <c r="F33" s="205"/>
    </row>
    <row r="34" spans="1:6" ht="15">
      <c r="A34" s="174"/>
      <c r="B34" s="307"/>
      <c r="C34" s="307"/>
      <c r="D34" s="307"/>
      <c r="E34" s="307"/>
      <c r="F34" s="205"/>
    </row>
    <row r="35" spans="1:6" ht="32.25" customHeight="1">
      <c r="A35" s="665" t="s">
        <v>60</v>
      </c>
      <c r="B35" s="676"/>
      <c r="C35" s="676"/>
      <c r="D35" s="676"/>
      <c r="E35" s="676"/>
      <c r="F35" s="205"/>
    </row>
    <row r="36" spans="1:6" ht="103.5" customHeight="1">
      <c r="A36" s="665" t="s">
        <v>159</v>
      </c>
      <c r="B36" s="676"/>
      <c r="C36" s="676"/>
      <c r="D36" s="676"/>
      <c r="E36" s="676"/>
      <c r="F36" s="205"/>
    </row>
    <row r="37" spans="1:6" ht="15">
      <c r="A37" s="318"/>
      <c r="C37" s="319"/>
      <c r="D37" s="320"/>
      <c r="E37" s="320"/>
      <c r="F37" s="321"/>
    </row>
    <row r="38" spans="1:6" ht="15">
      <c r="A38" s="410" t="s">
        <v>82</v>
      </c>
      <c r="B38" s="433" t="s">
        <v>271</v>
      </c>
      <c r="C38" s="319"/>
      <c r="D38" s="320"/>
      <c r="E38" s="320"/>
      <c r="F38" s="321"/>
    </row>
    <row r="39" spans="1:6" ht="24">
      <c r="A39" s="318"/>
      <c r="B39" s="505" t="s">
        <v>554</v>
      </c>
      <c r="C39" s="626"/>
      <c r="D39" s="630"/>
      <c r="E39" s="629"/>
      <c r="F39" s="578"/>
    </row>
    <row r="40" spans="1:6" ht="160.5" customHeight="1">
      <c r="A40" s="318"/>
      <c r="B40" s="505" t="s">
        <v>512</v>
      </c>
      <c r="C40" s="626"/>
      <c r="D40" s="630"/>
      <c r="E40" s="629"/>
      <c r="F40" s="578"/>
    </row>
    <row r="41" spans="1:6" ht="36">
      <c r="A41" s="318"/>
      <c r="B41" s="638" t="s">
        <v>513</v>
      </c>
      <c r="C41" s="626"/>
      <c r="D41" s="630"/>
      <c r="E41" s="629"/>
      <c r="F41" s="578"/>
    </row>
    <row r="42" spans="1:6" ht="14.25">
      <c r="A42" s="318"/>
      <c r="B42" s="638" t="s">
        <v>514</v>
      </c>
      <c r="C42" s="626"/>
      <c r="D42" s="630"/>
      <c r="E42" s="629"/>
      <c r="F42" s="578"/>
    </row>
    <row r="43" spans="1:6" ht="14.25">
      <c r="A43" s="318"/>
      <c r="B43" s="638" t="s">
        <v>515</v>
      </c>
      <c r="C43" s="626"/>
      <c r="D43" s="630"/>
      <c r="E43" s="629"/>
      <c r="F43" s="578"/>
    </row>
    <row r="44" spans="1:6" ht="14.25">
      <c r="A44" s="318"/>
      <c r="B44" s="638" t="s">
        <v>516</v>
      </c>
      <c r="C44" s="626"/>
      <c r="D44" s="630"/>
      <c r="E44" s="629"/>
      <c r="F44" s="578"/>
    </row>
    <row r="45" spans="1:6" ht="222" customHeight="1">
      <c r="A45" s="318"/>
      <c r="B45" s="505" t="s">
        <v>532</v>
      </c>
      <c r="C45" s="626"/>
      <c r="D45" s="630"/>
      <c r="E45" s="629"/>
      <c r="F45" s="578"/>
    </row>
    <row r="46" spans="1:6" ht="120">
      <c r="A46" s="318"/>
      <c r="B46" s="505" t="s">
        <v>525</v>
      </c>
      <c r="C46" s="626"/>
      <c r="D46" s="630"/>
      <c r="E46" s="629"/>
      <c r="F46" s="578"/>
    </row>
    <row r="47" spans="1:6" ht="36">
      <c r="A47" s="318"/>
      <c r="B47" s="505" t="s">
        <v>275</v>
      </c>
      <c r="C47" s="626"/>
      <c r="D47" s="630"/>
      <c r="E47" s="629"/>
      <c r="F47" s="578"/>
    </row>
    <row r="48" spans="1:6" ht="84">
      <c r="A48" s="318"/>
      <c r="B48" s="505" t="s">
        <v>517</v>
      </c>
      <c r="C48" s="626"/>
      <c r="D48" s="630"/>
      <c r="E48" s="629"/>
      <c r="F48" s="578"/>
    </row>
    <row r="49" spans="1:6" ht="24">
      <c r="A49" s="318"/>
      <c r="B49" s="638" t="s">
        <v>518</v>
      </c>
      <c r="C49" s="626"/>
      <c r="D49" s="630"/>
      <c r="E49" s="629"/>
      <c r="F49" s="578"/>
    </row>
    <row r="50" spans="1:6" ht="24">
      <c r="A50" s="318"/>
      <c r="B50" s="638" t="s">
        <v>519</v>
      </c>
      <c r="C50" s="626"/>
      <c r="D50" s="630"/>
      <c r="E50" s="629"/>
      <c r="F50" s="578"/>
    </row>
    <row r="51" spans="1:6" ht="24">
      <c r="A51" s="318"/>
      <c r="B51" s="638" t="s">
        <v>520</v>
      </c>
      <c r="C51" s="626"/>
      <c r="D51" s="630"/>
      <c r="E51" s="629"/>
      <c r="F51" s="578"/>
    </row>
    <row r="52" spans="1:6" ht="77.25" customHeight="1">
      <c r="A52" s="318"/>
      <c r="B52" s="505" t="s">
        <v>521</v>
      </c>
      <c r="C52" s="626"/>
      <c r="D52" s="630"/>
      <c r="E52" s="629"/>
      <c r="F52" s="578"/>
    </row>
    <row r="53" spans="1:6" ht="14.25">
      <c r="A53" s="318"/>
      <c r="B53" s="638" t="s">
        <v>522</v>
      </c>
      <c r="C53" s="626"/>
      <c r="D53" s="630"/>
      <c r="E53" s="629"/>
      <c r="F53" s="578"/>
    </row>
    <row r="54" spans="1:6" ht="24">
      <c r="A54" s="318"/>
      <c r="B54" s="638" t="s">
        <v>523</v>
      </c>
      <c r="C54" s="626"/>
      <c r="D54" s="630"/>
      <c r="E54" s="629"/>
      <c r="F54" s="578"/>
    </row>
    <row r="55" spans="1:6" ht="84">
      <c r="A55" s="318"/>
      <c r="B55" s="505" t="s">
        <v>269</v>
      </c>
      <c r="C55" s="626"/>
      <c r="D55" s="630"/>
      <c r="E55" s="629"/>
      <c r="F55" s="578"/>
    </row>
    <row r="56" spans="1:6" ht="24">
      <c r="A56" s="318"/>
      <c r="B56" s="505" t="s">
        <v>469</v>
      </c>
      <c r="C56" s="626"/>
      <c r="D56" s="630"/>
      <c r="E56" s="629"/>
      <c r="F56" s="578"/>
    </row>
    <row r="57" spans="1:6" ht="14.25">
      <c r="A57" s="318"/>
      <c r="B57" s="505" t="s">
        <v>270</v>
      </c>
      <c r="C57" s="626"/>
      <c r="D57" s="630"/>
      <c r="E57" s="629"/>
      <c r="F57" s="578"/>
    </row>
    <row r="58" spans="1:6" ht="39" customHeight="1">
      <c r="A58" s="318"/>
      <c r="B58" s="154" t="s">
        <v>553</v>
      </c>
      <c r="C58" s="626"/>
      <c r="D58" s="630"/>
      <c r="E58" s="629"/>
      <c r="F58" s="578"/>
    </row>
    <row r="59" spans="1:6" ht="36">
      <c r="A59" s="318"/>
      <c r="B59" s="505" t="s">
        <v>272</v>
      </c>
      <c r="C59" s="510" t="s">
        <v>120</v>
      </c>
      <c r="D59" s="507">
        <v>263</v>
      </c>
      <c r="E59" s="477"/>
      <c r="F59" s="385">
        <f>D59*E59</f>
        <v>0</v>
      </c>
    </row>
    <row r="60" spans="1:6" ht="36.75" thickBot="1">
      <c r="A60" s="318"/>
      <c r="B60" s="503" t="s">
        <v>273</v>
      </c>
      <c r="C60" s="502" t="s">
        <v>120</v>
      </c>
      <c r="D60" s="442">
        <v>1715</v>
      </c>
      <c r="E60" s="441"/>
      <c r="F60" s="243">
        <f>D60*E60</f>
        <v>0</v>
      </c>
    </row>
    <row r="61" spans="1:6" ht="15" thickTop="1">
      <c r="A61" s="318"/>
      <c r="B61" s="216" t="s">
        <v>136</v>
      </c>
      <c r="C61" s="298"/>
      <c r="D61" s="248"/>
      <c r="E61" s="389"/>
      <c r="F61" s="390">
        <f>F59+F60</f>
        <v>0</v>
      </c>
    </row>
    <row r="62" spans="1:6" ht="14.25">
      <c r="A62" s="318"/>
      <c r="B62" s="216"/>
      <c r="C62" s="298"/>
      <c r="D62" s="248"/>
      <c r="E62" s="389"/>
      <c r="F62" s="390"/>
    </row>
    <row r="63" spans="1:6" ht="14.25">
      <c r="A63" s="410" t="s">
        <v>83</v>
      </c>
      <c r="B63" s="433" t="s">
        <v>458</v>
      </c>
      <c r="C63" s="298"/>
      <c r="D63" s="248"/>
      <c r="E63" s="389"/>
      <c r="F63" s="390"/>
    </row>
    <row r="64" spans="1:6" ht="96">
      <c r="A64" s="318"/>
      <c r="B64" s="505" t="s">
        <v>459</v>
      </c>
      <c r="C64" s="298"/>
      <c r="D64" s="248"/>
      <c r="E64" s="389"/>
      <c r="F64" s="390"/>
    </row>
    <row r="65" spans="1:6" ht="37.5" customHeight="1">
      <c r="A65" s="318"/>
      <c r="B65" s="154" t="s">
        <v>553</v>
      </c>
      <c r="C65" s="298"/>
      <c r="D65" s="248"/>
      <c r="E65" s="389"/>
      <c r="F65" s="390"/>
    </row>
    <row r="66" spans="1:6" ht="15" thickBot="1">
      <c r="A66" s="318"/>
      <c r="B66" s="503"/>
      <c r="C66" s="502" t="s">
        <v>120</v>
      </c>
      <c r="D66" s="442">
        <v>80</v>
      </c>
      <c r="E66" s="441"/>
      <c r="F66" s="243">
        <f>D66*E66</f>
        <v>0</v>
      </c>
    </row>
    <row r="67" spans="1:6" ht="15" thickTop="1">
      <c r="A67" s="318"/>
      <c r="B67" s="216" t="s">
        <v>136</v>
      </c>
      <c r="C67" s="298"/>
      <c r="D67" s="248"/>
      <c r="E67" s="389"/>
      <c r="F67" s="390">
        <f>F64+F66</f>
        <v>0</v>
      </c>
    </row>
    <row r="68" spans="1:6" ht="15">
      <c r="A68" s="318"/>
      <c r="C68" s="319"/>
      <c r="D68" s="320"/>
      <c r="E68" s="320"/>
      <c r="F68" s="321"/>
    </row>
    <row r="69" spans="1:6" ht="15">
      <c r="A69" s="410" t="s">
        <v>84</v>
      </c>
      <c r="B69" s="433" t="s">
        <v>271</v>
      </c>
      <c r="C69" s="319"/>
      <c r="D69" s="320"/>
      <c r="E69" s="320"/>
      <c r="F69" s="321"/>
    </row>
    <row r="70" spans="1:6" ht="24">
      <c r="A70" s="318"/>
      <c r="B70" s="505" t="s">
        <v>274</v>
      </c>
      <c r="C70" s="504"/>
      <c r="D70" s="508"/>
      <c r="E70" s="506"/>
      <c r="F70" s="509"/>
    </row>
    <row r="71" spans="1:6" ht="160.5" customHeight="1">
      <c r="A71" s="318"/>
      <c r="B71" s="505" t="s">
        <v>512</v>
      </c>
      <c r="C71" s="504"/>
      <c r="D71" s="508"/>
      <c r="E71" s="506"/>
      <c r="F71" s="509"/>
    </row>
    <row r="72" spans="1:6" ht="36">
      <c r="A72" s="318"/>
      <c r="B72" s="638" t="s">
        <v>513</v>
      </c>
      <c r="C72" s="626"/>
      <c r="D72" s="630"/>
      <c r="E72" s="629"/>
      <c r="F72" s="578"/>
    </row>
    <row r="73" spans="1:6" ht="14.25">
      <c r="A73" s="318"/>
      <c r="B73" s="638" t="s">
        <v>514</v>
      </c>
      <c r="C73" s="626"/>
      <c r="D73" s="630"/>
      <c r="E73" s="629"/>
      <c r="F73" s="578"/>
    </row>
    <row r="74" spans="1:6" ht="14.25">
      <c r="A74" s="318"/>
      <c r="B74" s="638" t="s">
        <v>515</v>
      </c>
      <c r="C74" s="626"/>
      <c r="D74" s="630"/>
      <c r="E74" s="629"/>
      <c r="F74" s="578"/>
    </row>
    <row r="75" spans="1:6" ht="14.25">
      <c r="A75" s="318"/>
      <c r="B75" s="638" t="s">
        <v>516</v>
      </c>
      <c r="C75" s="626"/>
      <c r="D75" s="630"/>
      <c r="E75" s="629"/>
      <c r="F75" s="578"/>
    </row>
    <row r="76" spans="1:6" ht="222" customHeight="1">
      <c r="A76" s="318"/>
      <c r="B76" s="505" t="s">
        <v>524</v>
      </c>
      <c r="C76" s="626"/>
      <c r="D76" s="630"/>
      <c r="E76" s="629"/>
      <c r="F76" s="578"/>
    </row>
    <row r="77" spans="1:6" ht="120">
      <c r="A77" s="318"/>
      <c r="B77" s="505" t="s">
        <v>525</v>
      </c>
      <c r="C77" s="626"/>
      <c r="D77" s="630"/>
      <c r="E77" s="629"/>
      <c r="F77" s="578"/>
    </row>
    <row r="78" spans="1:6" ht="36">
      <c r="A78" s="318"/>
      <c r="B78" s="505" t="s">
        <v>275</v>
      </c>
      <c r="C78" s="504"/>
      <c r="D78" s="508"/>
      <c r="E78" s="506"/>
      <c r="F78" s="509"/>
    </row>
    <row r="79" spans="1:6" ht="84">
      <c r="A79" s="318"/>
      <c r="B79" s="505" t="s">
        <v>517</v>
      </c>
      <c r="C79" s="504"/>
      <c r="D79" s="508"/>
      <c r="E79" s="506"/>
      <c r="F79" s="509"/>
    </row>
    <row r="80" spans="1:6" ht="24">
      <c r="A80" s="318"/>
      <c r="B80" s="638" t="s">
        <v>518</v>
      </c>
      <c r="C80" s="626"/>
      <c r="D80" s="630"/>
      <c r="E80" s="629"/>
      <c r="F80" s="578"/>
    </row>
    <row r="81" spans="1:6" ht="24">
      <c r="A81" s="318"/>
      <c r="B81" s="638" t="s">
        <v>519</v>
      </c>
      <c r="C81" s="626"/>
      <c r="D81" s="630"/>
      <c r="E81" s="629"/>
      <c r="F81" s="578"/>
    </row>
    <row r="82" spans="1:6" ht="24">
      <c r="A82" s="318"/>
      <c r="B82" s="638" t="s">
        <v>520</v>
      </c>
      <c r="C82" s="626"/>
      <c r="D82" s="630"/>
      <c r="E82" s="629"/>
      <c r="F82" s="578"/>
    </row>
    <row r="83" spans="1:6" ht="77.25" customHeight="1">
      <c r="A83" s="318"/>
      <c r="B83" s="505" t="s">
        <v>521</v>
      </c>
      <c r="C83" s="504"/>
      <c r="D83" s="508"/>
      <c r="E83" s="506"/>
      <c r="F83" s="509"/>
    </row>
    <row r="84" spans="1:6" ht="14.25">
      <c r="A84" s="318"/>
      <c r="B84" s="638" t="s">
        <v>522</v>
      </c>
      <c r="C84" s="626"/>
      <c r="D84" s="630"/>
      <c r="E84" s="629"/>
      <c r="F84" s="578"/>
    </row>
    <row r="85" spans="1:6" ht="24">
      <c r="A85" s="318"/>
      <c r="B85" s="638" t="s">
        <v>523</v>
      </c>
      <c r="C85" s="626"/>
      <c r="D85" s="630"/>
      <c r="E85" s="629"/>
      <c r="F85" s="578"/>
    </row>
    <row r="86" spans="1:6" ht="84">
      <c r="A86" s="318"/>
      <c r="B86" s="505" t="s">
        <v>269</v>
      </c>
      <c r="C86" s="504"/>
      <c r="D86" s="508"/>
      <c r="E86" s="506"/>
      <c r="F86" s="509"/>
    </row>
    <row r="87" spans="1:6" ht="24">
      <c r="A87" s="318"/>
      <c r="B87" s="505" t="s">
        <v>469</v>
      </c>
      <c r="C87" s="626"/>
      <c r="D87" s="630"/>
      <c r="E87" s="629"/>
      <c r="F87" s="578"/>
    </row>
    <row r="88" spans="1:6" ht="14.25">
      <c r="A88" s="318"/>
      <c r="B88" s="505" t="s">
        <v>270</v>
      </c>
      <c r="C88" s="504"/>
      <c r="D88" s="508"/>
      <c r="E88" s="506"/>
      <c r="F88" s="509"/>
    </row>
    <row r="89" spans="1:6" ht="36.75" customHeight="1">
      <c r="A89" s="318"/>
      <c r="B89" s="154" t="s">
        <v>553</v>
      </c>
      <c r="C89" s="626"/>
      <c r="D89" s="630"/>
      <c r="E89" s="629"/>
      <c r="F89" s="578"/>
    </row>
    <row r="90" spans="1:6" ht="24">
      <c r="A90" s="318"/>
      <c r="B90" s="505" t="s">
        <v>276</v>
      </c>
      <c r="C90" s="510" t="s">
        <v>120</v>
      </c>
      <c r="D90" s="507">
        <v>248</v>
      </c>
      <c r="E90" s="477"/>
      <c r="F90" s="385">
        <f>D90*E90</f>
        <v>0</v>
      </c>
    </row>
    <row r="91" spans="1:6" ht="24.75" thickBot="1">
      <c r="A91" s="318"/>
      <c r="B91" s="503" t="s">
        <v>277</v>
      </c>
      <c r="C91" s="502" t="s">
        <v>120</v>
      </c>
      <c r="D91" s="442">
        <v>1240</v>
      </c>
      <c r="E91" s="441"/>
      <c r="F91" s="243">
        <f>D91*E91</f>
        <v>0</v>
      </c>
    </row>
    <row r="92" spans="1:6" ht="15" thickTop="1">
      <c r="A92" s="318"/>
      <c r="B92" s="216" t="s">
        <v>136</v>
      </c>
      <c r="C92" s="298"/>
      <c r="D92" s="248"/>
      <c r="E92" s="389"/>
      <c r="F92" s="390">
        <f>F90+F91</f>
        <v>0</v>
      </c>
    </row>
    <row r="93" spans="1:6" ht="14.25">
      <c r="A93" s="318"/>
      <c r="B93" s="216"/>
      <c r="C93" s="298"/>
      <c r="D93" s="248"/>
      <c r="E93" s="389"/>
      <c r="F93" s="390"/>
    </row>
    <row r="94" spans="1:6" ht="13.5" customHeight="1" thickBot="1">
      <c r="A94" s="238"/>
      <c r="B94" s="239"/>
      <c r="C94" s="240"/>
      <c r="D94" s="241"/>
      <c r="E94" s="242"/>
      <c r="F94" s="243"/>
    </row>
    <row r="95" spans="1:6" ht="13.5" customHeight="1" thickBot="1" thickTop="1">
      <c r="A95" s="245"/>
      <c r="B95" s="246"/>
      <c r="C95" s="247"/>
      <c r="D95" s="248"/>
      <c r="E95" s="384"/>
      <c r="F95" s="385"/>
    </row>
    <row r="96" spans="1:7" ht="15.75" thickBot="1">
      <c r="A96" s="249" t="s">
        <v>175</v>
      </c>
      <c r="B96" s="674" t="s">
        <v>497</v>
      </c>
      <c r="C96" s="675"/>
      <c r="D96" s="252"/>
      <c r="E96" s="253" t="s">
        <v>5</v>
      </c>
      <c r="F96" s="323">
        <f>F61+F67+F92</f>
        <v>0</v>
      </c>
      <c r="G96" s="236"/>
    </row>
    <row r="97" spans="1:6" ht="15">
      <c r="A97" s="179"/>
      <c r="B97" s="179"/>
      <c r="C97" s="302"/>
      <c r="D97" s="191"/>
      <c r="E97" s="179"/>
      <c r="F97" s="303"/>
    </row>
  </sheetData>
  <sheetProtection/>
  <mergeCells count="20">
    <mergeCell ref="A2:F2"/>
    <mergeCell ref="B6:F6"/>
    <mergeCell ref="A10:E10"/>
    <mergeCell ref="A12:E12"/>
    <mergeCell ref="A13:E13"/>
    <mergeCell ref="A14:E14"/>
    <mergeCell ref="A15:E15"/>
    <mergeCell ref="A27:E27"/>
    <mergeCell ref="A29:E29"/>
    <mergeCell ref="A17:E17"/>
    <mergeCell ref="A3:F3"/>
    <mergeCell ref="A19:E19"/>
    <mergeCell ref="A21:E21"/>
    <mergeCell ref="A23:E23"/>
    <mergeCell ref="A31:E31"/>
    <mergeCell ref="B96:C96"/>
    <mergeCell ref="A33:E33"/>
    <mergeCell ref="A35:E35"/>
    <mergeCell ref="A36:E36"/>
    <mergeCell ref="A25:E2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3" manualBreakCount="3">
    <brk id="22" max="5" man="1"/>
    <brk id="35" max="5" man="1"/>
    <brk id="61" max="5" man="1"/>
  </rowBreaks>
</worksheet>
</file>

<file path=xl/worksheets/sheet8.xml><?xml version="1.0" encoding="utf-8"?>
<worksheet xmlns="http://schemas.openxmlformats.org/spreadsheetml/2006/main" xmlns:r="http://schemas.openxmlformats.org/officeDocument/2006/relationships">
  <sheetPr>
    <tabColor rgb="FF0070C0"/>
  </sheetPr>
  <dimension ref="A1:G122"/>
  <sheetViews>
    <sheetView view="pageBreakPreview" zoomScaleSheetLayoutView="100" workbookViewId="0" topLeftCell="A96">
      <selection activeCell="E109" sqref="E59:E109"/>
    </sheetView>
  </sheetViews>
  <sheetFormatPr defaultColWidth="9.140625" defaultRowHeight="15"/>
  <cols>
    <col min="1" max="1" width="5.7109375" style="175" customWidth="1"/>
    <col min="2" max="2" width="40.7109375" style="175" customWidth="1"/>
    <col min="3" max="3" width="7.7109375" style="254" customWidth="1"/>
    <col min="4" max="4" width="10.7109375" style="255" customWidth="1"/>
    <col min="5" max="5" width="10.7109375" style="175" customWidth="1"/>
    <col min="6" max="6" width="10.7109375" style="236" customWidth="1"/>
    <col min="7" max="16384" width="9.140625" style="175" customWidth="1"/>
  </cols>
  <sheetData>
    <row r="1" spans="1:6" ht="15">
      <c r="A1" s="283"/>
      <c r="B1" s="283"/>
      <c r="C1" s="284"/>
      <c r="D1" s="191"/>
      <c r="E1" s="192"/>
      <c r="F1" s="265"/>
    </row>
    <row r="2" spans="1:6" ht="14.25">
      <c r="A2" s="668" t="s">
        <v>15</v>
      </c>
      <c r="B2" s="669"/>
      <c r="C2" s="669"/>
      <c r="D2" s="669"/>
      <c r="E2" s="669"/>
      <c r="F2" s="670"/>
    </row>
    <row r="3" spans="1:7" ht="14.25">
      <c r="A3" s="672" t="s">
        <v>160</v>
      </c>
      <c r="B3" s="673"/>
      <c r="C3" s="673"/>
      <c r="D3" s="673"/>
      <c r="E3" s="673"/>
      <c r="F3" s="673"/>
      <c r="G3" s="236"/>
    </row>
    <row r="4" spans="1:6" ht="14.25">
      <c r="A4" s="257" t="s">
        <v>10</v>
      </c>
      <c r="B4" s="257" t="s">
        <v>17</v>
      </c>
      <c r="C4" s="257" t="s">
        <v>6</v>
      </c>
      <c r="D4" s="258" t="s">
        <v>7</v>
      </c>
      <c r="E4" s="257" t="s">
        <v>8</v>
      </c>
      <c r="F4" s="257" t="s">
        <v>9</v>
      </c>
    </row>
    <row r="5" spans="1:6" ht="14.25">
      <c r="A5" s="260"/>
      <c r="B5" s="260"/>
      <c r="C5" s="260"/>
      <c r="D5" s="261"/>
      <c r="E5" s="260"/>
      <c r="F5" s="260"/>
    </row>
    <row r="6" spans="1:6" ht="15.75" thickBot="1">
      <c r="A6" s="267" t="s">
        <v>109</v>
      </c>
      <c r="B6" s="671" t="s">
        <v>103</v>
      </c>
      <c r="C6" s="671"/>
      <c r="D6" s="671"/>
      <c r="E6" s="671"/>
      <c r="F6" s="671"/>
    </row>
    <row r="7" spans="1:6" ht="14.25">
      <c r="A7" s="269"/>
      <c r="B7" s="270"/>
      <c r="C7" s="271"/>
      <c r="D7" s="159"/>
      <c r="E7" s="272"/>
      <c r="F7" s="273"/>
    </row>
    <row r="8" spans="1:6" ht="14.25">
      <c r="A8" s="275" t="s">
        <v>61</v>
      </c>
      <c r="B8" s="276"/>
      <c r="C8" s="277"/>
      <c r="D8" s="278"/>
      <c r="E8" s="279"/>
      <c r="F8" s="205"/>
    </row>
    <row r="9" spans="1:6" ht="14.25">
      <c r="A9" s="275"/>
      <c r="B9" s="276"/>
      <c r="C9" s="277"/>
      <c r="D9" s="278"/>
      <c r="E9" s="279"/>
      <c r="F9" s="205"/>
    </row>
    <row r="10" spans="1:6" ht="101.25" customHeight="1">
      <c r="A10" s="665" t="s">
        <v>482</v>
      </c>
      <c r="B10" s="667"/>
      <c r="C10" s="667"/>
      <c r="D10" s="667"/>
      <c r="E10" s="667"/>
      <c r="F10" s="205"/>
    </row>
    <row r="11" spans="1:6" ht="14.25">
      <c r="A11" s="174"/>
      <c r="B11" s="158"/>
      <c r="C11" s="158"/>
      <c r="D11" s="207"/>
      <c r="E11" s="158"/>
      <c r="F11" s="205"/>
    </row>
    <row r="12" spans="1:6" ht="53.25" customHeight="1">
      <c r="A12" s="665" t="s">
        <v>43</v>
      </c>
      <c r="B12" s="665"/>
      <c r="C12" s="665"/>
      <c r="D12" s="665"/>
      <c r="E12" s="665"/>
      <c r="F12" s="205"/>
    </row>
    <row r="13" spans="1:6" ht="14.25">
      <c r="A13" s="174"/>
      <c r="B13" s="174"/>
      <c r="C13" s="174"/>
      <c r="D13" s="324"/>
      <c r="E13" s="174"/>
      <c r="F13" s="205"/>
    </row>
    <row r="14" spans="1:6" ht="97.5" customHeight="1">
      <c r="A14" s="665" t="s">
        <v>167</v>
      </c>
      <c r="B14" s="665"/>
      <c r="C14" s="665"/>
      <c r="D14" s="665"/>
      <c r="E14" s="665"/>
      <c r="F14" s="205"/>
    </row>
    <row r="15" spans="1:6" ht="14.25">
      <c r="A15" s="275"/>
      <c r="B15" s="296"/>
      <c r="C15" s="296"/>
      <c r="D15" s="278"/>
      <c r="E15" s="279"/>
      <c r="F15" s="205"/>
    </row>
    <row r="16" spans="1:6" ht="84" customHeight="1">
      <c r="A16" s="655" t="s">
        <v>64</v>
      </c>
      <c r="B16" s="678"/>
      <c r="C16" s="678"/>
      <c r="D16" s="678"/>
      <c r="E16" s="678"/>
      <c r="F16" s="205"/>
    </row>
    <row r="17" spans="1:6" ht="15">
      <c r="A17" s="295"/>
      <c r="B17" s="325"/>
      <c r="C17" s="325"/>
      <c r="D17" s="326"/>
      <c r="E17" s="325"/>
      <c r="F17" s="205"/>
    </row>
    <row r="18" spans="1:6" ht="36" customHeight="1">
      <c r="A18" s="655" t="s">
        <v>44</v>
      </c>
      <c r="B18" s="678"/>
      <c r="C18" s="678"/>
      <c r="D18" s="678"/>
      <c r="E18" s="678"/>
      <c r="F18" s="205"/>
    </row>
    <row r="19" spans="1:6" ht="15">
      <c r="A19" s="295"/>
      <c r="B19" s="325"/>
      <c r="C19" s="325"/>
      <c r="D19" s="326"/>
      <c r="E19" s="325"/>
      <c r="F19" s="205"/>
    </row>
    <row r="20" spans="1:6" ht="61.5" customHeight="1">
      <c r="A20" s="655" t="s">
        <v>21</v>
      </c>
      <c r="B20" s="678"/>
      <c r="C20" s="678"/>
      <c r="D20" s="678"/>
      <c r="E20" s="678"/>
      <c r="F20" s="205"/>
    </row>
    <row r="21" spans="1:6" ht="15">
      <c r="A21" s="295"/>
      <c r="B21" s="325"/>
      <c r="C21" s="325"/>
      <c r="D21" s="326"/>
      <c r="E21" s="325"/>
      <c r="F21" s="205"/>
    </row>
    <row r="22" spans="1:6" ht="99" customHeight="1">
      <c r="A22" s="655" t="s">
        <v>27</v>
      </c>
      <c r="B22" s="678"/>
      <c r="C22" s="678"/>
      <c r="D22" s="678"/>
      <c r="E22" s="678"/>
      <c r="F22" s="205"/>
    </row>
    <row r="23" spans="1:6" ht="15">
      <c r="A23" s="295"/>
      <c r="B23" s="325"/>
      <c r="C23" s="325"/>
      <c r="D23" s="326"/>
      <c r="E23" s="325"/>
      <c r="F23" s="205"/>
    </row>
    <row r="24" spans="1:6" ht="86.25" customHeight="1">
      <c r="A24" s="655" t="s">
        <v>22</v>
      </c>
      <c r="B24" s="678"/>
      <c r="C24" s="678"/>
      <c r="D24" s="678"/>
      <c r="E24" s="678"/>
      <c r="F24" s="205"/>
    </row>
    <row r="25" spans="1:6" ht="15">
      <c r="A25" s="295"/>
      <c r="B25" s="325"/>
      <c r="C25" s="325"/>
      <c r="D25" s="326"/>
      <c r="E25" s="325"/>
      <c r="F25" s="205"/>
    </row>
    <row r="26" spans="1:6" ht="62.25" customHeight="1">
      <c r="A26" s="655" t="s">
        <v>45</v>
      </c>
      <c r="B26" s="678"/>
      <c r="C26" s="678"/>
      <c r="D26" s="678"/>
      <c r="E26" s="678"/>
      <c r="F26" s="205"/>
    </row>
    <row r="27" spans="1:6" ht="15">
      <c r="A27" s="295"/>
      <c r="B27" s="325"/>
      <c r="C27" s="325"/>
      <c r="D27" s="326"/>
      <c r="E27" s="325"/>
      <c r="F27" s="205"/>
    </row>
    <row r="28" spans="1:6" ht="48.75" customHeight="1">
      <c r="A28" s="655" t="s">
        <v>46</v>
      </c>
      <c r="B28" s="678"/>
      <c r="C28" s="678"/>
      <c r="D28" s="678"/>
      <c r="E28" s="678"/>
      <c r="F28" s="205"/>
    </row>
    <row r="29" spans="1:6" ht="15">
      <c r="A29" s="295"/>
      <c r="B29" s="325"/>
      <c r="C29" s="325"/>
      <c r="D29" s="326"/>
      <c r="E29" s="325"/>
      <c r="F29" s="205"/>
    </row>
    <row r="30" spans="1:6" ht="38.25" customHeight="1">
      <c r="A30" s="655" t="s">
        <v>47</v>
      </c>
      <c r="B30" s="678"/>
      <c r="C30" s="678"/>
      <c r="D30" s="678"/>
      <c r="E30" s="678"/>
      <c r="F30" s="205"/>
    </row>
    <row r="31" spans="1:6" ht="15">
      <c r="A31" s="295"/>
      <c r="B31" s="325"/>
      <c r="C31" s="325"/>
      <c r="D31" s="326"/>
      <c r="E31" s="325"/>
      <c r="F31" s="205"/>
    </row>
    <row r="32" spans="1:6" ht="38.25" customHeight="1">
      <c r="A32" s="655" t="s">
        <v>28</v>
      </c>
      <c r="B32" s="678"/>
      <c r="C32" s="678"/>
      <c r="D32" s="678"/>
      <c r="E32" s="678"/>
      <c r="F32" s="205"/>
    </row>
    <row r="33" spans="1:6" ht="15">
      <c r="A33" s="295"/>
      <c r="B33" s="325"/>
      <c r="C33" s="325"/>
      <c r="D33" s="326"/>
      <c r="E33" s="325"/>
      <c r="F33" s="205"/>
    </row>
    <row r="34" spans="1:6" ht="122.25" customHeight="1">
      <c r="A34" s="655" t="s">
        <v>40</v>
      </c>
      <c r="B34" s="679"/>
      <c r="C34" s="679"/>
      <c r="D34" s="679"/>
      <c r="E34" s="679"/>
      <c r="F34" s="205"/>
    </row>
    <row r="35" spans="1:6" ht="15">
      <c r="A35" s="295"/>
      <c r="B35" s="325"/>
      <c r="C35" s="325"/>
      <c r="D35" s="326"/>
      <c r="E35" s="325"/>
      <c r="F35" s="205"/>
    </row>
    <row r="36" spans="1:6" ht="24.75" customHeight="1">
      <c r="A36" s="655" t="s">
        <v>92</v>
      </c>
      <c r="B36" s="679"/>
      <c r="C36" s="679"/>
      <c r="D36" s="679"/>
      <c r="E36" s="679"/>
      <c r="F36" s="205"/>
    </row>
    <row r="37" spans="1:6" ht="15">
      <c r="A37" s="295"/>
      <c r="B37" s="184"/>
      <c r="C37" s="184"/>
      <c r="D37" s="327"/>
      <c r="E37" s="184"/>
      <c r="F37" s="205"/>
    </row>
    <row r="38" spans="1:6" ht="222.75" customHeight="1">
      <c r="A38" s="655" t="s">
        <v>30</v>
      </c>
      <c r="B38" s="678"/>
      <c r="C38" s="678"/>
      <c r="D38" s="678"/>
      <c r="E38" s="678"/>
      <c r="F38" s="205"/>
    </row>
    <row r="39" spans="1:6" ht="15" customHeight="1">
      <c r="A39" s="655" t="s">
        <v>161</v>
      </c>
      <c r="B39" s="678"/>
      <c r="C39" s="678"/>
      <c r="D39" s="678"/>
      <c r="E39" s="678"/>
      <c r="F39" s="205"/>
    </row>
    <row r="40" spans="1:6" ht="48.75" customHeight="1">
      <c r="A40" s="655" t="s">
        <v>483</v>
      </c>
      <c r="B40" s="678"/>
      <c r="C40" s="678"/>
      <c r="D40" s="678"/>
      <c r="E40" s="678"/>
      <c r="F40" s="205"/>
    </row>
    <row r="41" spans="1:6" ht="15">
      <c r="A41" s="295"/>
      <c r="B41" s="325"/>
      <c r="C41" s="325"/>
      <c r="D41" s="326"/>
      <c r="E41" s="325"/>
      <c r="F41" s="205"/>
    </row>
    <row r="42" spans="1:6" ht="159" customHeight="1">
      <c r="A42" s="655" t="s">
        <v>138</v>
      </c>
      <c r="B42" s="678"/>
      <c r="C42" s="678"/>
      <c r="D42" s="678"/>
      <c r="E42" s="678"/>
      <c r="F42" s="205"/>
    </row>
    <row r="43" spans="1:6" ht="15">
      <c r="A43" s="295"/>
      <c r="B43" s="325"/>
      <c r="C43" s="325"/>
      <c r="D43" s="326"/>
      <c r="E43" s="325"/>
      <c r="F43" s="205"/>
    </row>
    <row r="44" spans="1:6" ht="50.25" customHeight="1">
      <c r="A44" s="655" t="s">
        <v>169</v>
      </c>
      <c r="B44" s="678"/>
      <c r="C44" s="678"/>
      <c r="D44" s="678"/>
      <c r="E44" s="678"/>
      <c r="F44" s="205"/>
    </row>
    <row r="45" spans="1:6" ht="15">
      <c r="A45" s="295"/>
      <c r="B45" s="325"/>
      <c r="C45" s="325"/>
      <c r="D45" s="325"/>
      <c r="E45" s="325"/>
      <c r="F45" s="205"/>
    </row>
    <row r="46" spans="1:6" ht="50.25" customHeight="1">
      <c r="A46" s="655" t="s">
        <v>25</v>
      </c>
      <c r="B46" s="680"/>
      <c r="C46" s="680"/>
      <c r="D46" s="680"/>
      <c r="E46" s="680"/>
      <c r="F46" s="205"/>
    </row>
    <row r="47" spans="1:6" ht="15">
      <c r="A47" s="295"/>
      <c r="B47" s="306"/>
      <c r="C47" s="306"/>
      <c r="D47" s="306"/>
      <c r="E47" s="306"/>
      <c r="F47" s="205"/>
    </row>
    <row r="48" spans="1:6" ht="64.5" customHeight="1">
      <c r="A48" s="655" t="s">
        <v>162</v>
      </c>
      <c r="B48" s="680"/>
      <c r="C48" s="680"/>
      <c r="D48" s="680"/>
      <c r="E48" s="680"/>
      <c r="F48" s="205"/>
    </row>
    <row r="49" spans="1:6" ht="15">
      <c r="A49" s="295"/>
      <c r="B49" s="306"/>
      <c r="C49" s="306"/>
      <c r="D49" s="306"/>
      <c r="E49" s="306"/>
      <c r="F49" s="205"/>
    </row>
    <row r="50" spans="1:6" ht="41.25" customHeight="1">
      <c r="A50" s="655" t="s">
        <v>26</v>
      </c>
      <c r="B50" s="680"/>
      <c r="C50" s="680"/>
      <c r="D50" s="680"/>
      <c r="E50" s="680"/>
      <c r="F50" s="205"/>
    </row>
    <row r="51" spans="1:6" ht="15">
      <c r="A51" s="295"/>
      <c r="B51" s="306"/>
      <c r="C51" s="306"/>
      <c r="D51" s="306"/>
      <c r="E51" s="306"/>
      <c r="F51" s="205"/>
    </row>
    <row r="52" spans="1:6" ht="41.25" customHeight="1">
      <c r="A52" s="655" t="s">
        <v>0</v>
      </c>
      <c r="B52" s="680"/>
      <c r="C52" s="680"/>
      <c r="D52" s="680"/>
      <c r="E52" s="680"/>
      <c r="F52" s="205"/>
    </row>
    <row r="53" spans="1:6" ht="15">
      <c r="A53" s="295"/>
      <c r="B53" s="306"/>
      <c r="C53" s="306"/>
      <c r="D53" s="306"/>
      <c r="E53" s="306"/>
      <c r="F53" s="205"/>
    </row>
    <row r="54" spans="1:6" ht="51.75" customHeight="1">
      <c r="A54" s="655" t="s">
        <v>1</v>
      </c>
      <c r="B54" s="680"/>
      <c r="C54" s="680"/>
      <c r="D54" s="680"/>
      <c r="E54" s="680"/>
      <c r="F54" s="205"/>
    </row>
    <row r="55" spans="1:6" ht="15">
      <c r="A55" s="295"/>
      <c r="B55" s="325"/>
      <c r="C55" s="325"/>
      <c r="D55" s="325"/>
      <c r="E55" s="325"/>
      <c r="F55" s="205"/>
    </row>
    <row r="56" spans="1:6" ht="85.5" customHeight="1">
      <c r="A56" s="655" t="s">
        <v>139</v>
      </c>
      <c r="B56" s="680"/>
      <c r="C56" s="680"/>
      <c r="D56" s="680"/>
      <c r="E56" s="680"/>
      <c r="F56" s="205"/>
    </row>
    <row r="57" spans="1:6" ht="15">
      <c r="A57" s="295"/>
      <c r="B57" s="306"/>
      <c r="C57" s="306"/>
      <c r="D57" s="306"/>
      <c r="E57" s="306"/>
      <c r="F57" s="205"/>
    </row>
    <row r="58" spans="1:6" ht="24">
      <c r="A58" s="511" t="s">
        <v>82</v>
      </c>
      <c r="B58" s="548" t="s">
        <v>500</v>
      </c>
      <c r="C58" s="432"/>
      <c r="D58" s="432"/>
      <c r="E58" s="432"/>
      <c r="F58" s="205"/>
    </row>
    <row r="59" spans="1:6" ht="48">
      <c r="A59" s="515"/>
      <c r="B59" s="516" t="s">
        <v>282</v>
      </c>
      <c r="C59" s="513"/>
      <c r="D59" s="522"/>
      <c r="E59" s="518"/>
      <c r="F59" s="517"/>
    </row>
    <row r="60" spans="1:6" ht="24">
      <c r="A60" s="514"/>
      <c r="B60" s="516" t="s">
        <v>278</v>
      </c>
      <c r="C60" s="513"/>
      <c r="D60" s="522"/>
      <c r="E60" s="518"/>
      <c r="F60" s="517"/>
    </row>
    <row r="61" spans="1:6" ht="14.25">
      <c r="A61" s="514"/>
      <c r="B61" s="520" t="s">
        <v>283</v>
      </c>
      <c r="C61" s="513"/>
      <c r="D61" s="522"/>
      <c r="E61" s="518"/>
      <c r="F61" s="517"/>
    </row>
    <row r="62" spans="1:6" ht="14.25">
      <c r="A62" s="514"/>
      <c r="B62" s="520" t="s">
        <v>279</v>
      </c>
      <c r="C62" s="513"/>
      <c r="D62" s="522"/>
      <c r="E62" s="518"/>
      <c r="F62" s="517"/>
    </row>
    <row r="63" spans="1:6" ht="36">
      <c r="A63" s="514"/>
      <c r="B63" s="520" t="s">
        <v>280</v>
      </c>
      <c r="C63" s="513"/>
      <c r="D63" s="522"/>
      <c r="E63" s="518"/>
      <c r="F63" s="517"/>
    </row>
    <row r="64" spans="1:6" ht="24">
      <c r="A64" s="514"/>
      <c r="B64" s="520" t="s">
        <v>281</v>
      </c>
      <c r="C64" s="513"/>
      <c r="D64" s="522"/>
      <c r="E64" s="518"/>
      <c r="F64" s="517"/>
    </row>
    <row r="65" spans="1:6" ht="48">
      <c r="A65" s="514"/>
      <c r="B65" s="516" t="s">
        <v>284</v>
      </c>
      <c r="C65" s="513"/>
      <c r="D65" s="522"/>
      <c r="E65" s="518"/>
      <c r="F65" s="517"/>
    </row>
    <row r="66" spans="1:6" ht="33.75" customHeight="1">
      <c r="A66" s="514"/>
      <c r="B66" s="154" t="s">
        <v>553</v>
      </c>
      <c r="C66" s="626"/>
      <c r="D66" s="522"/>
      <c r="E66" s="629"/>
      <c r="F66" s="628"/>
    </row>
    <row r="67" spans="1:6" ht="14.25">
      <c r="A67" s="514"/>
      <c r="B67" s="520" t="s">
        <v>285</v>
      </c>
      <c r="C67" s="519" t="s">
        <v>120</v>
      </c>
      <c r="D67" s="521">
        <v>156</v>
      </c>
      <c r="E67" s="440"/>
      <c r="F67" s="439">
        <f>D67*E67</f>
        <v>0</v>
      </c>
    </row>
    <row r="68" spans="1:6" ht="15" thickBot="1">
      <c r="A68" s="514"/>
      <c r="B68" s="512" t="s">
        <v>286</v>
      </c>
      <c r="C68" s="457" t="s">
        <v>120</v>
      </c>
      <c r="D68" s="456">
        <v>24</v>
      </c>
      <c r="E68" s="455"/>
      <c r="F68" s="438">
        <f>D68*E68</f>
        <v>0</v>
      </c>
    </row>
    <row r="69" spans="1:6" ht="15" thickTop="1">
      <c r="A69" s="295"/>
      <c r="B69" s="216" t="s">
        <v>136</v>
      </c>
      <c r="C69" s="298"/>
      <c r="D69" s="248"/>
      <c r="E69" s="389"/>
      <c r="F69" s="390">
        <f>F67+F68</f>
        <v>0</v>
      </c>
    </row>
    <row r="70" spans="1:6" ht="15">
      <c r="A70" s="295"/>
      <c r="B70" s="432"/>
      <c r="C70" s="432"/>
      <c r="D70" s="432"/>
      <c r="E70" s="432"/>
      <c r="F70" s="205"/>
    </row>
    <row r="71" spans="1:6" ht="15">
      <c r="A71" s="511" t="s">
        <v>83</v>
      </c>
      <c r="B71" s="525" t="s">
        <v>292</v>
      </c>
      <c r="C71" s="432"/>
      <c r="D71" s="432"/>
      <c r="E71" s="432"/>
      <c r="F71" s="205"/>
    </row>
    <row r="72" spans="1:6" ht="96">
      <c r="A72" s="295"/>
      <c r="B72" s="527" t="s">
        <v>526</v>
      </c>
      <c r="C72" s="524"/>
      <c r="D72" s="526"/>
      <c r="E72" s="529"/>
      <c r="F72" s="528"/>
    </row>
    <row r="73" spans="1:6" ht="48">
      <c r="A73" s="295"/>
      <c r="B73" s="527" t="s">
        <v>287</v>
      </c>
      <c r="C73" s="524"/>
      <c r="D73" s="526"/>
      <c r="E73" s="529"/>
      <c r="F73" s="528"/>
    </row>
    <row r="74" spans="1:6" ht="14.25">
      <c r="A74" s="295"/>
      <c r="B74" s="527" t="s">
        <v>288</v>
      </c>
      <c r="C74" s="524"/>
      <c r="D74" s="526"/>
      <c r="E74" s="529"/>
      <c r="F74" s="528"/>
    </row>
    <row r="75" spans="1:6" ht="35.25" customHeight="1">
      <c r="A75" s="295"/>
      <c r="B75" s="154" t="s">
        <v>553</v>
      </c>
      <c r="C75" s="626"/>
      <c r="D75" s="590"/>
      <c r="E75" s="629"/>
      <c r="F75" s="628"/>
    </row>
    <row r="76" spans="1:6" ht="14.25">
      <c r="A76" s="295"/>
      <c r="B76" s="527" t="s">
        <v>289</v>
      </c>
      <c r="C76" s="530" t="s">
        <v>120</v>
      </c>
      <c r="D76" s="531">
        <v>424</v>
      </c>
      <c r="E76" s="440"/>
      <c r="F76" s="439">
        <f>D76*E76</f>
        <v>0</v>
      </c>
    </row>
    <row r="77" spans="1:6" ht="14.25">
      <c r="A77" s="295"/>
      <c r="B77" s="527" t="s">
        <v>290</v>
      </c>
      <c r="C77" s="530" t="s">
        <v>120</v>
      </c>
      <c r="D77" s="531">
        <v>66</v>
      </c>
      <c r="E77" s="440"/>
      <c r="F77" s="439">
        <f>D77*E77</f>
        <v>0</v>
      </c>
    </row>
    <row r="78" spans="1:6" ht="15" thickBot="1">
      <c r="A78" s="295"/>
      <c r="B78" s="523" t="s">
        <v>291</v>
      </c>
      <c r="C78" s="457" t="s">
        <v>120</v>
      </c>
      <c r="D78" s="456">
        <v>30</v>
      </c>
      <c r="E78" s="455"/>
      <c r="F78" s="438">
        <f>D78*E78</f>
        <v>0</v>
      </c>
    </row>
    <row r="79" spans="1:6" ht="15" thickTop="1">
      <c r="A79" s="295"/>
      <c r="B79" s="216" t="s">
        <v>136</v>
      </c>
      <c r="C79" s="298"/>
      <c r="D79" s="248"/>
      <c r="E79" s="389"/>
      <c r="F79" s="390">
        <f>F76+F77+F78</f>
        <v>0</v>
      </c>
    </row>
    <row r="80" spans="1:6" ht="15">
      <c r="A80" s="295"/>
      <c r="B80" s="432"/>
      <c r="C80" s="432"/>
      <c r="D80" s="432"/>
      <c r="E80" s="432"/>
      <c r="F80" s="205"/>
    </row>
    <row r="81" spans="1:6" ht="24">
      <c r="A81" s="511" t="s">
        <v>84</v>
      </c>
      <c r="B81" s="533" t="s">
        <v>296</v>
      </c>
      <c r="C81" s="432"/>
      <c r="D81" s="432"/>
      <c r="E81" s="432"/>
      <c r="F81" s="205"/>
    </row>
    <row r="82" spans="1:6" ht="132">
      <c r="A82" s="295"/>
      <c r="B82" s="535" t="s">
        <v>293</v>
      </c>
      <c r="C82" s="532"/>
      <c r="D82" s="534"/>
      <c r="E82" s="537"/>
      <c r="F82" s="536"/>
    </row>
    <row r="83" spans="1:6" ht="36">
      <c r="A83" s="295"/>
      <c r="B83" s="535" t="s">
        <v>534</v>
      </c>
      <c r="C83" s="532"/>
      <c r="D83" s="534"/>
      <c r="E83" s="537"/>
      <c r="F83" s="536"/>
    </row>
    <row r="84" spans="1:6" ht="14.25">
      <c r="A84" s="295"/>
      <c r="B84" s="535" t="s">
        <v>288</v>
      </c>
      <c r="C84" s="532"/>
      <c r="D84" s="534"/>
      <c r="E84" s="537"/>
      <c r="F84" s="536"/>
    </row>
    <row r="85" spans="1:6" ht="34.5" customHeight="1">
      <c r="A85" s="295"/>
      <c r="B85" s="154" t="s">
        <v>553</v>
      </c>
      <c r="C85" s="626"/>
      <c r="D85" s="590"/>
      <c r="E85" s="629"/>
      <c r="F85" s="628"/>
    </row>
    <row r="86" spans="1:6" ht="14.25">
      <c r="A86" s="295"/>
      <c r="B86" s="535" t="s">
        <v>294</v>
      </c>
      <c r="C86" s="538" t="s">
        <v>120</v>
      </c>
      <c r="D86" s="539">
        <v>1276</v>
      </c>
      <c r="E86" s="440"/>
      <c r="F86" s="439">
        <f>D86*E86</f>
        <v>0</v>
      </c>
    </row>
    <row r="87" spans="1:6" ht="14.25">
      <c r="A87" s="295"/>
      <c r="B87" s="535" t="s">
        <v>140</v>
      </c>
      <c r="C87" s="538" t="s">
        <v>120</v>
      </c>
      <c r="D87" s="539">
        <v>1621</v>
      </c>
      <c r="E87" s="440"/>
      <c r="F87" s="439">
        <f>D87*E87</f>
        <v>0</v>
      </c>
    </row>
    <row r="88" spans="1:6" ht="14.25">
      <c r="A88" s="295"/>
      <c r="B88" s="535" t="s">
        <v>295</v>
      </c>
      <c r="C88" s="538" t="s">
        <v>120</v>
      </c>
      <c r="D88" s="539">
        <v>79</v>
      </c>
      <c r="E88" s="440"/>
      <c r="F88" s="439">
        <f>D88*E88</f>
        <v>0</v>
      </c>
    </row>
    <row r="89" spans="1:6" ht="15" thickBot="1">
      <c r="A89" s="295"/>
      <c r="B89" s="523" t="s">
        <v>297</v>
      </c>
      <c r="C89" s="457" t="s">
        <v>120</v>
      </c>
      <c r="D89" s="456">
        <v>126</v>
      </c>
      <c r="E89" s="455"/>
      <c r="F89" s="438">
        <f>D89*E89</f>
        <v>0</v>
      </c>
    </row>
    <row r="90" spans="1:6" ht="15" thickTop="1">
      <c r="A90" s="295"/>
      <c r="B90" s="216" t="s">
        <v>136</v>
      </c>
      <c r="C90" s="298"/>
      <c r="D90" s="248"/>
      <c r="E90" s="389"/>
      <c r="F90" s="390">
        <f>F86+F87+F88+F89</f>
        <v>0</v>
      </c>
    </row>
    <row r="91" spans="1:6" ht="15">
      <c r="A91" s="295"/>
      <c r="B91" s="432"/>
      <c r="C91" s="432"/>
      <c r="D91" s="432"/>
      <c r="E91" s="432"/>
      <c r="F91" s="205"/>
    </row>
    <row r="92" spans="1:6" ht="24">
      <c r="A92" s="511" t="s">
        <v>62</v>
      </c>
      <c r="B92" s="541" t="s">
        <v>303</v>
      </c>
      <c r="C92" s="432"/>
      <c r="D92" s="432"/>
      <c r="E92" s="432"/>
      <c r="F92" s="205"/>
    </row>
    <row r="93" spans="1:6" ht="96">
      <c r="A93" s="295"/>
      <c r="B93" s="543" t="s">
        <v>527</v>
      </c>
      <c r="C93" s="540"/>
      <c r="D93" s="542"/>
      <c r="E93" s="545"/>
      <c r="F93" s="544"/>
    </row>
    <row r="94" spans="1:6" ht="14.25">
      <c r="A94" s="295"/>
      <c r="B94" s="543" t="s">
        <v>288</v>
      </c>
      <c r="C94" s="540"/>
      <c r="D94" s="542"/>
      <c r="E94" s="545"/>
      <c r="F94" s="544"/>
    </row>
    <row r="95" spans="1:6" ht="34.5" customHeight="1">
      <c r="A95" s="295"/>
      <c r="B95" s="154" t="s">
        <v>553</v>
      </c>
      <c r="C95" s="626"/>
      <c r="D95" s="590"/>
      <c r="E95" s="629"/>
      <c r="F95" s="628"/>
    </row>
    <row r="96" spans="1:6" ht="14.25">
      <c r="A96" s="295"/>
      <c r="B96" s="543" t="s">
        <v>298</v>
      </c>
      <c r="C96" s="546" t="s">
        <v>120</v>
      </c>
      <c r="D96" s="547">
        <v>101</v>
      </c>
      <c r="E96" s="440"/>
      <c r="F96" s="439">
        <f>D96*E96</f>
        <v>0</v>
      </c>
    </row>
    <row r="97" spans="1:6" ht="14.25">
      <c r="A97" s="295"/>
      <c r="B97" s="543" t="s">
        <v>299</v>
      </c>
      <c r="C97" s="546" t="s">
        <v>120</v>
      </c>
      <c r="D97" s="547">
        <v>224</v>
      </c>
      <c r="E97" s="440"/>
      <c r="F97" s="439">
        <f>D97*E97</f>
        <v>0</v>
      </c>
    </row>
    <row r="98" spans="1:6" ht="14.25">
      <c r="A98" s="295"/>
      <c r="B98" s="543" t="s">
        <v>300</v>
      </c>
      <c r="C98" s="546" t="s">
        <v>120</v>
      </c>
      <c r="D98" s="547">
        <v>151</v>
      </c>
      <c r="E98" s="440"/>
      <c r="F98" s="439">
        <f>D98*E98</f>
        <v>0</v>
      </c>
    </row>
    <row r="99" spans="1:6" ht="14.25">
      <c r="A99" s="295"/>
      <c r="B99" s="543" t="s">
        <v>301</v>
      </c>
      <c r="C99" s="546" t="s">
        <v>120</v>
      </c>
      <c r="D99" s="547">
        <v>159</v>
      </c>
      <c r="E99" s="440"/>
      <c r="F99" s="439">
        <f>D99*E99</f>
        <v>0</v>
      </c>
    </row>
    <row r="100" spans="1:6" ht="15" thickBot="1">
      <c r="A100" s="295"/>
      <c r="B100" s="523" t="s">
        <v>302</v>
      </c>
      <c r="C100" s="457" t="s">
        <v>120</v>
      </c>
      <c r="D100" s="456">
        <v>51</v>
      </c>
      <c r="E100" s="455"/>
      <c r="F100" s="438">
        <f>D100*E100</f>
        <v>0</v>
      </c>
    </row>
    <row r="101" spans="1:6" ht="15" thickTop="1">
      <c r="A101" s="295"/>
      <c r="B101" s="216" t="s">
        <v>136</v>
      </c>
      <c r="C101" s="298"/>
      <c r="D101" s="248"/>
      <c r="E101" s="389"/>
      <c r="F101" s="390">
        <f>SUM(F96:F100)</f>
        <v>0</v>
      </c>
    </row>
    <row r="102" spans="1:6" ht="15">
      <c r="A102" s="295"/>
      <c r="B102" s="432"/>
      <c r="C102" s="432"/>
      <c r="D102" s="432"/>
      <c r="E102" s="432"/>
      <c r="F102" s="205"/>
    </row>
    <row r="103" spans="1:6" ht="24">
      <c r="A103" s="511" t="s">
        <v>85</v>
      </c>
      <c r="B103" s="548" t="s">
        <v>304</v>
      </c>
      <c r="C103" s="432"/>
      <c r="D103" s="432"/>
      <c r="E103" s="432"/>
      <c r="F103" s="205"/>
    </row>
    <row r="104" spans="1:6" ht="120">
      <c r="A104" s="295"/>
      <c r="B104" s="549" t="s">
        <v>528</v>
      </c>
      <c r="C104" s="550"/>
      <c r="D104" s="551"/>
      <c r="E104" s="477"/>
      <c r="F104" s="552"/>
    </row>
    <row r="105" spans="1:6" ht="14.25">
      <c r="A105" s="295"/>
      <c r="B105" s="549" t="s">
        <v>288</v>
      </c>
      <c r="C105" s="550"/>
      <c r="D105" s="551"/>
      <c r="E105" s="477"/>
      <c r="F105" s="552"/>
    </row>
    <row r="106" spans="1:6" ht="34.5" customHeight="1">
      <c r="A106" s="295"/>
      <c r="B106" s="154" t="s">
        <v>553</v>
      </c>
      <c r="C106" s="594"/>
      <c r="D106" s="595"/>
      <c r="E106" s="477"/>
      <c r="F106" s="578"/>
    </row>
    <row r="107" spans="1:6" ht="14.25">
      <c r="A107" s="295"/>
      <c r="B107" s="549" t="s">
        <v>298</v>
      </c>
      <c r="C107" s="550" t="s">
        <v>120</v>
      </c>
      <c r="D107" s="551">
        <v>10</v>
      </c>
      <c r="E107" s="440"/>
      <c r="F107" s="439">
        <f>D107*E107</f>
        <v>0</v>
      </c>
    </row>
    <row r="108" spans="1:6" ht="14.25">
      <c r="A108" s="295"/>
      <c r="B108" s="549" t="s">
        <v>299</v>
      </c>
      <c r="C108" s="550" t="s">
        <v>120</v>
      </c>
      <c r="D108" s="551">
        <v>10</v>
      </c>
      <c r="E108" s="477"/>
      <c r="F108" s="439">
        <f>D108*E108</f>
        <v>0</v>
      </c>
    </row>
    <row r="109" spans="1:6" ht="15" thickBot="1">
      <c r="A109" s="295"/>
      <c r="B109" s="523" t="s">
        <v>140</v>
      </c>
      <c r="C109" s="457" t="s">
        <v>120</v>
      </c>
      <c r="D109" s="456">
        <v>20</v>
      </c>
      <c r="E109" s="455"/>
      <c r="F109" s="438">
        <f>D109*E109</f>
        <v>0</v>
      </c>
    </row>
    <row r="110" spans="1:6" ht="15" thickTop="1">
      <c r="A110" s="295"/>
      <c r="B110" s="216" t="s">
        <v>136</v>
      </c>
      <c r="C110" s="298"/>
      <c r="D110" s="248"/>
      <c r="E110" s="389"/>
      <c r="F110" s="390">
        <f>SUM(F107:F109)</f>
        <v>0</v>
      </c>
    </row>
    <row r="111" spans="1:6" ht="15" thickBot="1">
      <c r="A111" s="238"/>
      <c r="B111" s="239"/>
      <c r="C111" s="240"/>
      <c r="D111" s="241"/>
      <c r="E111" s="242"/>
      <c r="F111" s="243"/>
    </row>
    <row r="112" spans="1:6" ht="15.75" thickBot="1" thickTop="1">
      <c r="A112" s="190"/>
      <c r="B112" s="375"/>
      <c r="C112" s="298"/>
      <c r="D112" s="358"/>
      <c r="E112" s="376"/>
      <c r="F112" s="372"/>
    </row>
    <row r="113" spans="1:6" ht="15.75" thickBot="1">
      <c r="A113" s="249" t="s">
        <v>109</v>
      </c>
      <c r="B113" s="250" t="s">
        <v>562</v>
      </c>
      <c r="C113" s="322"/>
      <c r="D113" s="252"/>
      <c r="E113" s="253" t="s">
        <v>5</v>
      </c>
      <c r="F113" s="323">
        <f>F69+F79+F90+F101+F110</f>
        <v>0</v>
      </c>
    </row>
    <row r="114" spans="1:6" ht="14.25">
      <c r="A114" s="377"/>
      <c r="B114" s="216"/>
      <c r="C114" s="298"/>
      <c r="D114" s="248"/>
      <c r="E114" s="389"/>
      <c r="F114" s="390"/>
    </row>
    <row r="115" spans="1:6" ht="14.25">
      <c r="A115" s="377"/>
      <c r="B115" s="216"/>
      <c r="C115" s="298"/>
      <c r="D115" s="248"/>
      <c r="E115" s="389"/>
      <c r="F115" s="390"/>
    </row>
    <row r="116" spans="1:6" ht="14.25">
      <c r="A116" s="377"/>
      <c r="B116" s="216"/>
      <c r="C116" s="298"/>
      <c r="D116" s="248"/>
      <c r="E116" s="389"/>
      <c r="F116" s="390"/>
    </row>
    <row r="117" spans="1:6" ht="14.25">
      <c r="A117" s="377"/>
      <c r="B117" s="380"/>
      <c r="C117" s="373"/>
      <c r="D117" s="381"/>
      <c r="E117" s="376"/>
      <c r="F117" s="374"/>
    </row>
    <row r="118" spans="1:6" ht="14.25">
      <c r="A118" s="377"/>
      <c r="B118" s="375"/>
      <c r="C118" s="373"/>
      <c r="D118" s="381"/>
      <c r="E118" s="376"/>
      <c r="F118" s="374"/>
    </row>
    <row r="119" spans="1:6" ht="14.25">
      <c r="A119" s="377"/>
      <c r="B119" s="370"/>
      <c r="C119" s="373"/>
      <c r="D119" s="379"/>
      <c r="E119" s="378"/>
      <c r="F119" s="372"/>
    </row>
    <row r="120" spans="1:6" ht="14.25">
      <c r="A120" s="377"/>
      <c r="B120" s="370"/>
      <c r="C120" s="373"/>
      <c r="D120" s="379"/>
      <c r="E120" s="378"/>
      <c r="F120" s="372"/>
    </row>
    <row r="121" ht="14.25">
      <c r="D121" s="328"/>
    </row>
    <row r="122" ht="14.25">
      <c r="D122" s="328"/>
    </row>
  </sheetData>
  <sheetProtection/>
  <mergeCells count="28">
    <mergeCell ref="A3:F3"/>
    <mergeCell ref="A56:E56"/>
    <mergeCell ref="A46:E46"/>
    <mergeCell ref="A48:E48"/>
    <mergeCell ref="A50:E50"/>
    <mergeCell ref="A52:E52"/>
    <mergeCell ref="A54:E54"/>
    <mergeCell ref="A14:E14"/>
    <mergeCell ref="A12:E12"/>
    <mergeCell ref="A44:E44"/>
    <mergeCell ref="A2:F2"/>
    <mergeCell ref="B6:F6"/>
    <mergeCell ref="A10:E10"/>
    <mergeCell ref="A40:E40"/>
    <mergeCell ref="A24:E24"/>
    <mergeCell ref="A26:E26"/>
    <mergeCell ref="A28:E28"/>
    <mergeCell ref="A30:E30"/>
    <mergeCell ref="A16:E16"/>
    <mergeCell ref="A18:E18"/>
    <mergeCell ref="A20:E20"/>
    <mergeCell ref="A22:E22"/>
    <mergeCell ref="A32:E32"/>
    <mergeCell ref="A42:E42"/>
    <mergeCell ref="A34:E34"/>
    <mergeCell ref="A36:E36"/>
    <mergeCell ref="A38:E38"/>
    <mergeCell ref="A39:E39"/>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3" manualBreakCount="3">
    <brk id="22" max="5" man="1"/>
    <brk id="49" max="5" man="1"/>
    <brk id="70" max="5" man="1"/>
  </rowBreaks>
</worksheet>
</file>

<file path=xl/worksheets/sheet9.xml><?xml version="1.0" encoding="utf-8"?>
<worksheet xmlns="http://schemas.openxmlformats.org/spreadsheetml/2006/main" xmlns:r="http://schemas.openxmlformats.org/officeDocument/2006/relationships">
  <sheetPr>
    <tabColor theme="5" tint="0.39998000860214233"/>
  </sheetPr>
  <dimension ref="A1:H75"/>
  <sheetViews>
    <sheetView view="pageBreakPreview" zoomScaleSheetLayoutView="100" workbookViewId="0" topLeftCell="A47">
      <selection activeCell="E61" sqref="E25:E61"/>
    </sheetView>
  </sheetViews>
  <sheetFormatPr defaultColWidth="9.140625" defaultRowHeight="15"/>
  <cols>
    <col min="1" max="1" width="5.7109375" style="175" customWidth="1"/>
    <col min="2" max="2" width="40.7109375" style="175" customWidth="1"/>
    <col min="3" max="3" width="7.7109375" style="254" customWidth="1"/>
    <col min="4" max="4" width="10.7109375" style="255" customWidth="1"/>
    <col min="5" max="5" width="10.7109375" style="175" customWidth="1"/>
    <col min="6" max="6" width="10.8515625" style="236" customWidth="1"/>
    <col min="7" max="7" width="9.140625" style="175" customWidth="1"/>
    <col min="8" max="8" width="10.140625" style="175" bestFit="1" customWidth="1"/>
    <col min="9" max="16384" width="9.140625" style="175" customWidth="1"/>
  </cols>
  <sheetData>
    <row r="1" spans="1:7" ht="14.25">
      <c r="A1" s="672"/>
      <c r="B1" s="673"/>
      <c r="C1" s="673"/>
      <c r="D1" s="673"/>
      <c r="E1" s="673"/>
      <c r="F1" s="673"/>
      <c r="G1" s="236"/>
    </row>
    <row r="2" spans="1:6" ht="14.25">
      <c r="A2" s="668" t="s">
        <v>74</v>
      </c>
      <c r="B2" s="669"/>
      <c r="C2" s="669"/>
      <c r="D2" s="669"/>
      <c r="E2" s="669"/>
      <c r="F2" s="670"/>
    </row>
    <row r="3" spans="1:6" ht="15">
      <c r="A3" s="198" t="s">
        <v>100</v>
      </c>
      <c r="B3" s="282"/>
      <c r="C3" s="235"/>
      <c r="D3" s="191"/>
      <c r="E3" s="192"/>
      <c r="F3" s="265"/>
    </row>
    <row r="4" spans="1:6" ht="14.25">
      <c r="A4" s="257" t="s">
        <v>10</v>
      </c>
      <c r="B4" s="257" t="s">
        <v>17</v>
      </c>
      <c r="C4" s="427" t="s">
        <v>6</v>
      </c>
      <c r="D4" s="258" t="s">
        <v>7</v>
      </c>
      <c r="E4" s="257" t="s">
        <v>8</v>
      </c>
      <c r="F4" s="257" t="s">
        <v>9</v>
      </c>
    </row>
    <row r="5" spans="1:6" ht="14.25">
      <c r="A5" s="260"/>
      <c r="B5" s="260"/>
      <c r="C5" s="293"/>
      <c r="D5" s="261"/>
      <c r="E5" s="260"/>
      <c r="F5" s="260"/>
    </row>
    <row r="6" spans="1:6" ht="18.75">
      <c r="A6" s="262" t="s">
        <v>18</v>
      </c>
      <c r="B6" s="263" t="s">
        <v>50</v>
      </c>
      <c r="C6" s="264"/>
      <c r="D6" s="191"/>
      <c r="E6" s="192"/>
      <c r="F6" s="265"/>
    </row>
    <row r="7" spans="1:6" ht="15">
      <c r="A7" s="192"/>
      <c r="B7" s="192"/>
      <c r="C7" s="266"/>
      <c r="D7" s="191"/>
      <c r="E7" s="192"/>
      <c r="F7" s="265"/>
    </row>
    <row r="8" spans="1:6" ht="15.75" thickBot="1">
      <c r="A8" s="267" t="s">
        <v>20</v>
      </c>
      <c r="B8" s="671" t="s">
        <v>96</v>
      </c>
      <c r="C8" s="671"/>
      <c r="D8" s="671"/>
      <c r="E8" s="671"/>
      <c r="F8" s="671"/>
    </row>
    <row r="9" spans="1:6" ht="14.25">
      <c r="A9" s="269"/>
      <c r="B9" s="270"/>
      <c r="C9" s="271"/>
      <c r="D9" s="159"/>
      <c r="E9" s="272"/>
      <c r="F9" s="273"/>
    </row>
    <row r="10" spans="1:6" ht="14.25">
      <c r="A10" s="275" t="s">
        <v>61</v>
      </c>
      <c r="B10" s="276"/>
      <c r="C10" s="277"/>
      <c r="D10" s="278"/>
      <c r="E10" s="279"/>
      <c r="F10" s="205"/>
    </row>
    <row r="11" spans="1:6" ht="14.25">
      <c r="A11" s="275"/>
      <c r="B11" s="276"/>
      <c r="C11" s="277"/>
      <c r="D11" s="278"/>
      <c r="E11" s="279"/>
      <c r="F11" s="205"/>
    </row>
    <row r="12" spans="1:6" ht="100.5" customHeight="1">
      <c r="A12" s="655" t="s">
        <v>484</v>
      </c>
      <c r="B12" s="678"/>
      <c r="C12" s="678"/>
      <c r="D12" s="678"/>
      <c r="E12" s="678"/>
      <c r="F12" s="205"/>
    </row>
    <row r="13" spans="1:6" ht="36" customHeight="1">
      <c r="A13" s="655" t="s">
        <v>57</v>
      </c>
      <c r="B13" s="679"/>
      <c r="C13" s="679"/>
      <c r="D13" s="679"/>
      <c r="E13" s="679"/>
      <c r="F13" s="205"/>
    </row>
    <row r="14" spans="1:6" ht="23.25" customHeight="1">
      <c r="A14" s="655" t="s">
        <v>93</v>
      </c>
      <c r="B14" s="678"/>
      <c r="C14" s="678"/>
      <c r="D14" s="678"/>
      <c r="E14" s="678"/>
      <c r="F14" s="205"/>
    </row>
    <row r="15" spans="1:6" ht="123" customHeight="1">
      <c r="A15" s="655" t="s">
        <v>163</v>
      </c>
      <c r="B15" s="681"/>
      <c r="C15" s="681"/>
      <c r="D15" s="681"/>
      <c r="E15" s="681"/>
      <c r="F15" s="205"/>
    </row>
    <row r="16" spans="1:6" ht="63" customHeight="1">
      <c r="A16" s="655" t="s">
        <v>71</v>
      </c>
      <c r="B16" s="678"/>
      <c r="C16" s="678"/>
      <c r="D16" s="678"/>
      <c r="E16" s="678"/>
      <c r="F16" s="205"/>
    </row>
    <row r="17" spans="1:6" ht="63" customHeight="1">
      <c r="A17" s="655" t="s">
        <v>117</v>
      </c>
      <c r="B17" s="678"/>
      <c r="C17" s="678"/>
      <c r="D17" s="678"/>
      <c r="E17" s="678"/>
      <c r="F17" s="205"/>
    </row>
    <row r="18" spans="1:6" ht="63" customHeight="1">
      <c r="A18" s="655" t="s">
        <v>51</v>
      </c>
      <c r="B18" s="678"/>
      <c r="C18" s="678"/>
      <c r="D18" s="678"/>
      <c r="E18" s="678"/>
      <c r="F18" s="205"/>
    </row>
    <row r="19" spans="1:6" ht="48.75" customHeight="1">
      <c r="A19" s="655" t="s">
        <v>72</v>
      </c>
      <c r="B19" s="678"/>
      <c r="C19" s="678"/>
      <c r="D19" s="678"/>
      <c r="E19" s="678"/>
      <c r="F19" s="205"/>
    </row>
    <row r="20" spans="1:6" ht="122.25" customHeight="1">
      <c r="A20" s="655" t="s">
        <v>164</v>
      </c>
      <c r="B20" s="678"/>
      <c r="C20" s="678"/>
      <c r="D20" s="678"/>
      <c r="E20" s="678"/>
      <c r="F20" s="205"/>
    </row>
    <row r="21" spans="1:6" ht="62.25" customHeight="1">
      <c r="A21" s="655" t="s">
        <v>165</v>
      </c>
      <c r="B21" s="678"/>
      <c r="C21" s="678"/>
      <c r="D21" s="678"/>
      <c r="E21" s="678"/>
      <c r="F21" s="205"/>
    </row>
    <row r="22" spans="1:6" ht="15">
      <c r="A22" s="295"/>
      <c r="B22" s="325"/>
      <c r="C22" s="428"/>
      <c r="D22" s="325"/>
      <c r="E22" s="325"/>
      <c r="F22" s="205"/>
    </row>
    <row r="23" spans="1:6" ht="15">
      <c r="A23" s="363" t="s">
        <v>82</v>
      </c>
      <c r="B23" s="329" t="s">
        <v>309</v>
      </c>
      <c r="C23" s="428"/>
      <c r="D23" s="325"/>
      <c r="E23" s="325"/>
      <c r="F23" s="205"/>
    </row>
    <row r="24" spans="1:6" ht="72">
      <c r="A24" s="295"/>
      <c r="B24" s="571" t="s">
        <v>310</v>
      </c>
      <c r="C24" s="553"/>
      <c r="D24" s="559"/>
      <c r="E24" s="556"/>
      <c r="F24" s="555"/>
    </row>
    <row r="25" spans="1:6" ht="60">
      <c r="A25" s="295"/>
      <c r="B25" s="571" t="s">
        <v>305</v>
      </c>
      <c r="C25" s="553"/>
      <c r="D25" s="559"/>
      <c r="E25" s="556"/>
      <c r="F25" s="555"/>
    </row>
    <row r="26" spans="1:6" ht="60">
      <c r="A26" s="295"/>
      <c r="B26" s="571" t="s">
        <v>306</v>
      </c>
      <c r="C26" s="553"/>
      <c r="D26" s="559"/>
      <c r="E26" s="556"/>
      <c r="F26" s="555"/>
    </row>
    <row r="27" spans="1:6" ht="24">
      <c r="A27" s="295"/>
      <c r="B27" s="571" t="s">
        <v>544</v>
      </c>
      <c r="C27" s="591"/>
      <c r="D27" s="630"/>
      <c r="E27" s="573"/>
      <c r="F27" s="572"/>
    </row>
    <row r="28" spans="1:6" ht="33" customHeight="1">
      <c r="A28" s="295"/>
      <c r="B28" s="154" t="s">
        <v>553</v>
      </c>
      <c r="C28" s="591"/>
      <c r="D28" s="630"/>
      <c r="E28" s="573"/>
      <c r="F28" s="572"/>
    </row>
    <row r="29" spans="1:6" ht="14.25">
      <c r="A29" s="295"/>
      <c r="B29" s="553" t="s">
        <v>311</v>
      </c>
      <c r="C29" s="557" t="s">
        <v>121</v>
      </c>
      <c r="D29" s="558">
        <v>1541</v>
      </c>
      <c r="E29" s="440"/>
      <c r="F29" s="439">
        <f>D29*E29</f>
        <v>0</v>
      </c>
    </row>
    <row r="30" spans="1:6" ht="14.25">
      <c r="A30" s="295"/>
      <c r="B30" s="553" t="s">
        <v>307</v>
      </c>
      <c r="C30" s="557" t="s">
        <v>121</v>
      </c>
      <c r="D30" s="558">
        <v>77</v>
      </c>
      <c r="E30" s="440"/>
      <c r="F30" s="439">
        <f>D30*E30</f>
        <v>0</v>
      </c>
    </row>
    <row r="31" spans="1:6" ht="15" thickBot="1">
      <c r="A31" s="295"/>
      <c r="B31" s="523" t="s">
        <v>308</v>
      </c>
      <c r="C31" s="457" t="s">
        <v>121</v>
      </c>
      <c r="D31" s="456">
        <v>77</v>
      </c>
      <c r="E31" s="455"/>
      <c r="F31" s="438">
        <f>D31*E31</f>
        <v>0</v>
      </c>
    </row>
    <row r="32" spans="1:6" ht="15" thickTop="1">
      <c r="A32" s="295"/>
      <c r="B32" s="216" t="s">
        <v>136</v>
      </c>
      <c r="C32" s="298"/>
      <c r="D32" s="248"/>
      <c r="E32" s="389"/>
      <c r="F32" s="390">
        <f>SUM(F29:F31)</f>
        <v>0</v>
      </c>
    </row>
    <row r="33" spans="1:6" ht="15">
      <c r="A33" s="295"/>
      <c r="B33" s="325"/>
      <c r="C33" s="428"/>
      <c r="D33" s="325"/>
      <c r="E33" s="325"/>
      <c r="F33" s="205"/>
    </row>
    <row r="34" spans="1:6" ht="24">
      <c r="A34" s="237" t="s">
        <v>83</v>
      </c>
      <c r="B34" s="329" t="s">
        <v>314</v>
      </c>
      <c r="C34" s="428"/>
      <c r="D34" s="325"/>
      <c r="E34" s="325"/>
      <c r="F34" s="205"/>
    </row>
    <row r="35" spans="1:6" ht="133.5" customHeight="1">
      <c r="A35" s="295"/>
      <c r="B35" s="571" t="s">
        <v>533</v>
      </c>
      <c r="C35" s="560"/>
      <c r="D35" s="565"/>
      <c r="E35" s="562"/>
      <c r="F35" s="561"/>
    </row>
    <row r="36" spans="1:6" ht="32.25" customHeight="1">
      <c r="A36" s="295"/>
      <c r="B36" s="571" t="s">
        <v>544</v>
      </c>
      <c r="C36" s="591"/>
      <c r="D36" s="630"/>
      <c r="E36" s="573"/>
      <c r="F36" s="572"/>
    </row>
    <row r="37" spans="1:6" ht="32.25" customHeight="1">
      <c r="A37" s="295"/>
      <c r="B37" s="154" t="s">
        <v>553</v>
      </c>
      <c r="C37" s="591"/>
      <c r="D37" s="630"/>
      <c r="E37" s="573"/>
      <c r="F37" s="572"/>
    </row>
    <row r="38" spans="1:6" ht="14.25">
      <c r="A38" s="295"/>
      <c r="B38" s="560" t="s">
        <v>311</v>
      </c>
      <c r="C38" s="563" t="s">
        <v>121</v>
      </c>
      <c r="D38" s="564">
        <v>96</v>
      </c>
      <c r="E38" s="440"/>
      <c r="F38" s="439">
        <f>D38*E38</f>
        <v>0</v>
      </c>
    </row>
    <row r="39" spans="1:6" ht="14.25">
      <c r="A39" s="295"/>
      <c r="B39" s="560" t="s">
        <v>312</v>
      </c>
      <c r="C39" s="563" t="s">
        <v>120</v>
      </c>
      <c r="D39" s="564">
        <v>24</v>
      </c>
      <c r="E39" s="440"/>
      <c r="F39" s="439">
        <f>D39*E39</f>
        <v>0</v>
      </c>
    </row>
    <row r="40" spans="1:6" ht="15" thickBot="1">
      <c r="A40" s="295"/>
      <c r="B40" s="523" t="s">
        <v>313</v>
      </c>
      <c r="C40" s="457" t="s">
        <v>120</v>
      </c>
      <c r="D40" s="456">
        <v>24</v>
      </c>
      <c r="E40" s="455"/>
      <c r="F40" s="438">
        <f>D40*E40</f>
        <v>0</v>
      </c>
    </row>
    <row r="41" spans="1:6" ht="15" thickTop="1">
      <c r="A41" s="295"/>
      <c r="B41" s="216" t="s">
        <v>136</v>
      </c>
      <c r="C41" s="298"/>
      <c r="D41" s="248"/>
      <c r="E41" s="389"/>
      <c r="F41" s="390">
        <f>SUM(F38:F40)</f>
        <v>0</v>
      </c>
    </row>
    <row r="42" spans="1:6" ht="15">
      <c r="A42" s="295"/>
      <c r="B42" s="325"/>
      <c r="C42" s="428"/>
      <c r="D42" s="325"/>
      <c r="E42" s="325"/>
      <c r="F42" s="205"/>
    </row>
    <row r="43" spans="1:6" ht="24">
      <c r="A43" s="237" t="s">
        <v>84</v>
      </c>
      <c r="B43" s="329" t="s">
        <v>316</v>
      </c>
      <c r="C43" s="428"/>
      <c r="D43" s="325"/>
      <c r="E43" s="325"/>
      <c r="F43" s="205"/>
    </row>
    <row r="44" spans="1:6" ht="108">
      <c r="A44" s="295"/>
      <c r="B44" s="554" t="s">
        <v>317</v>
      </c>
      <c r="C44" s="566"/>
      <c r="D44" s="569"/>
      <c r="E44" s="568"/>
      <c r="F44" s="567"/>
    </row>
    <row r="45" spans="1:6" ht="24">
      <c r="A45" s="295"/>
      <c r="B45" s="571" t="s">
        <v>544</v>
      </c>
      <c r="C45" s="591"/>
      <c r="D45" s="630"/>
      <c r="E45" s="573"/>
      <c r="F45" s="572"/>
    </row>
    <row r="46" spans="1:6" ht="35.25" customHeight="1">
      <c r="A46" s="295"/>
      <c r="B46" s="154" t="s">
        <v>553</v>
      </c>
      <c r="C46" s="591"/>
      <c r="D46" s="630"/>
      <c r="E46" s="573"/>
      <c r="F46" s="572"/>
    </row>
    <row r="47" spans="1:6" ht="15" thickBot="1">
      <c r="A47" s="295"/>
      <c r="B47" s="523" t="s">
        <v>315</v>
      </c>
      <c r="C47" s="457" t="s">
        <v>121</v>
      </c>
      <c r="D47" s="456">
        <v>245</v>
      </c>
      <c r="E47" s="455"/>
      <c r="F47" s="438">
        <f>D47*E47</f>
        <v>0</v>
      </c>
    </row>
    <row r="48" spans="1:6" ht="15" thickTop="1">
      <c r="A48" s="295"/>
      <c r="B48" s="216" t="s">
        <v>136</v>
      </c>
      <c r="C48" s="298"/>
      <c r="D48" s="248"/>
      <c r="E48" s="389"/>
      <c r="F48" s="390">
        <f>SUM(F47)</f>
        <v>0</v>
      </c>
    </row>
    <row r="49" spans="1:6" ht="15">
      <c r="A49" s="295"/>
      <c r="B49" s="325"/>
      <c r="C49" s="428"/>
      <c r="D49" s="325"/>
      <c r="E49" s="325"/>
      <c r="F49" s="205"/>
    </row>
    <row r="50" spans="1:6" ht="15">
      <c r="A50" s="237" t="s">
        <v>62</v>
      </c>
      <c r="B50" s="329" t="s">
        <v>326</v>
      </c>
      <c r="C50" s="428"/>
      <c r="D50" s="325"/>
      <c r="E50" s="325"/>
      <c r="F50" s="205"/>
    </row>
    <row r="51" spans="1:6" ht="36">
      <c r="A51" s="295"/>
      <c r="B51" s="554" t="s">
        <v>327</v>
      </c>
      <c r="C51" s="570"/>
      <c r="D51" s="576"/>
      <c r="E51" s="573"/>
      <c r="F51" s="572"/>
    </row>
    <row r="52" spans="1:6" ht="14.25">
      <c r="A52" s="295"/>
      <c r="B52" s="571" t="s">
        <v>319</v>
      </c>
      <c r="C52" s="570"/>
      <c r="D52" s="576"/>
      <c r="E52" s="573"/>
      <c r="F52" s="572"/>
    </row>
    <row r="53" spans="1:6" ht="36">
      <c r="A53" s="295"/>
      <c r="B53" s="571" t="s">
        <v>320</v>
      </c>
      <c r="C53" s="570"/>
      <c r="D53" s="576"/>
      <c r="E53" s="573"/>
      <c r="F53" s="572"/>
    </row>
    <row r="54" spans="1:6" ht="36">
      <c r="A54" s="295"/>
      <c r="B54" s="571" t="s">
        <v>321</v>
      </c>
      <c r="C54" s="570"/>
      <c r="D54" s="576"/>
      <c r="E54" s="573"/>
      <c r="F54" s="572"/>
    </row>
    <row r="55" spans="1:6" ht="24">
      <c r="A55" s="295"/>
      <c r="B55" s="571" t="s">
        <v>322</v>
      </c>
      <c r="C55" s="570"/>
      <c r="D55" s="576"/>
      <c r="E55" s="573"/>
      <c r="F55" s="572"/>
    </row>
    <row r="56" spans="1:6" ht="24">
      <c r="A56" s="295"/>
      <c r="B56" s="571" t="s">
        <v>544</v>
      </c>
      <c r="C56" s="591"/>
      <c r="D56" s="630"/>
      <c r="E56" s="573"/>
      <c r="F56" s="572"/>
    </row>
    <row r="57" spans="1:6" ht="35.25" customHeight="1">
      <c r="A57" s="295"/>
      <c r="B57" s="154" t="s">
        <v>553</v>
      </c>
      <c r="C57" s="591"/>
      <c r="D57" s="630"/>
      <c r="E57" s="573"/>
      <c r="F57" s="572"/>
    </row>
    <row r="58" spans="1:6" ht="14.25">
      <c r="A58" s="295"/>
      <c r="B58" s="570" t="s">
        <v>323</v>
      </c>
      <c r="C58" s="574" t="s">
        <v>121</v>
      </c>
      <c r="D58" s="575">
        <v>58</v>
      </c>
      <c r="E58" s="440"/>
      <c r="F58" s="439">
        <f>D58*E58</f>
        <v>0</v>
      </c>
    </row>
    <row r="59" spans="1:6" ht="14.25">
      <c r="A59" s="295"/>
      <c r="B59" s="570" t="s">
        <v>324</v>
      </c>
      <c r="C59" s="574" t="s">
        <v>121</v>
      </c>
      <c r="D59" s="575">
        <v>58</v>
      </c>
      <c r="E59" s="440"/>
      <c r="F59" s="439">
        <f>D59*E59</f>
        <v>0</v>
      </c>
    </row>
    <row r="60" spans="1:6" ht="14.25">
      <c r="A60" s="295"/>
      <c r="B60" s="570" t="s">
        <v>318</v>
      </c>
      <c r="C60" s="574" t="s">
        <v>121</v>
      </c>
      <c r="D60" s="575">
        <v>58</v>
      </c>
      <c r="E60" s="440"/>
      <c r="F60" s="439">
        <f>D60*E60</f>
        <v>0</v>
      </c>
    </row>
    <row r="61" spans="1:6" ht="15" thickBot="1">
      <c r="A61" s="295"/>
      <c r="B61" s="523" t="s">
        <v>325</v>
      </c>
      <c r="C61" s="457" t="s">
        <v>121</v>
      </c>
      <c r="D61" s="456">
        <v>58</v>
      </c>
      <c r="E61" s="455"/>
      <c r="F61" s="438">
        <f>D61*E61</f>
        <v>0</v>
      </c>
    </row>
    <row r="62" spans="1:6" ht="15" thickTop="1">
      <c r="A62" s="295"/>
      <c r="B62" s="216" t="s">
        <v>136</v>
      </c>
      <c r="C62" s="298"/>
      <c r="D62" s="248"/>
      <c r="E62" s="389"/>
      <c r="F62" s="390">
        <f>SUM(F58:F61)</f>
        <v>0</v>
      </c>
    </row>
    <row r="63" spans="1:6" ht="15" thickBot="1">
      <c r="A63" s="238"/>
      <c r="B63" s="239"/>
      <c r="C63" s="240"/>
      <c r="D63" s="241"/>
      <c r="E63" s="242"/>
      <c r="F63" s="243"/>
    </row>
    <row r="64" spans="1:6" ht="15" thickTop="1">
      <c r="A64" s="245"/>
      <c r="B64" s="246"/>
      <c r="C64" s="247"/>
      <c r="D64" s="248"/>
      <c r="E64" s="384"/>
      <c r="F64" s="385"/>
    </row>
    <row r="65" spans="1:6" ht="15" thickBot="1">
      <c r="A65" s="190"/>
      <c r="B65" s="375"/>
      <c r="C65" s="298"/>
      <c r="D65" s="358"/>
      <c r="E65" s="376"/>
      <c r="F65" s="372"/>
    </row>
    <row r="66" spans="1:6" ht="15.75" thickBot="1">
      <c r="A66" s="249" t="s">
        <v>20</v>
      </c>
      <c r="B66" s="250" t="s">
        <v>563</v>
      </c>
      <c r="C66" s="429"/>
      <c r="D66" s="252"/>
      <c r="E66" s="253" t="s">
        <v>5</v>
      </c>
      <c r="F66" s="323">
        <f>F32+F41+F48+F62</f>
        <v>0</v>
      </c>
    </row>
    <row r="69" spans="1:6" ht="15">
      <c r="A69" s="295"/>
      <c r="B69" s="325"/>
      <c r="C69" s="428"/>
      <c r="D69" s="325"/>
      <c r="E69" s="325"/>
      <c r="F69" s="205"/>
    </row>
    <row r="70" spans="1:6" ht="15">
      <c r="A70" s="237"/>
      <c r="B70" s="329"/>
      <c r="C70" s="428"/>
      <c r="D70" s="325"/>
      <c r="E70" s="325"/>
      <c r="F70" s="205"/>
    </row>
    <row r="71" spans="1:8" ht="15">
      <c r="A71" s="295"/>
      <c r="B71" s="297"/>
      <c r="C71" s="428"/>
      <c r="D71" s="325"/>
      <c r="E71" s="325"/>
      <c r="F71" s="205"/>
      <c r="H71" s="236"/>
    </row>
    <row r="72" spans="1:6" ht="15">
      <c r="A72" s="295"/>
      <c r="B72" s="325"/>
      <c r="C72" s="428"/>
      <c r="D72" s="325"/>
      <c r="E72" s="325"/>
      <c r="F72" s="205"/>
    </row>
    <row r="75" ht="14.25">
      <c r="D75" s="328"/>
    </row>
  </sheetData>
  <sheetProtection/>
  <mergeCells count="13">
    <mergeCell ref="A15:E15"/>
    <mergeCell ref="A16:E16"/>
    <mergeCell ref="A21:E21"/>
    <mergeCell ref="A17:E17"/>
    <mergeCell ref="A18:E18"/>
    <mergeCell ref="A19:E19"/>
    <mergeCell ref="A20:E20"/>
    <mergeCell ref="A1:F1"/>
    <mergeCell ref="A14:E14"/>
    <mergeCell ref="A2:F2"/>
    <mergeCell ref="B8:F8"/>
    <mergeCell ref="A12:E12"/>
    <mergeCell ref="A13:E1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 xml:space="preserve">&amp;L&amp;"Calibri,Regular"&amp;9Investitor: Ministarstvo mora, prometa i infrastrukture, Prisavlje 14, Zagreb, OIB: 22874515170
Građevina: Ministarstvo mora, prometa i infrastrukture&amp;R&amp;"Calibri,Regular"&amp;9z.o.p. MMPI-KOCKICA
t.d. 02-2017 </oddHeader>
    <oddFooter>&amp;L&amp;"Calibri,Uobičajeno"&amp;9Radovi prema čl. 5 Pravilnika o jednostavnim i drugim građevinama i radovima (NN 79/14, 41/15, 75/15) 
</oddFooter>
  </headerFooter>
  <rowBreaks count="2" manualBreakCount="2">
    <brk id="33" max="5" man="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Hrvoje</dc:creator>
  <cp:keywords/>
  <dc:description/>
  <cp:lastModifiedBy>hdesk</cp:lastModifiedBy>
  <cp:lastPrinted>2018-05-24T11:58:41Z</cp:lastPrinted>
  <dcterms:created xsi:type="dcterms:W3CDTF">2012-01-25T10:15:07Z</dcterms:created>
  <dcterms:modified xsi:type="dcterms:W3CDTF">2018-05-28T09:49:29Z</dcterms:modified>
  <cp:category/>
  <cp:version/>
  <cp:contentType/>
  <cp:contentStatus/>
</cp:coreProperties>
</file>